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90" windowWidth="15450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K180" i="1"/>
  <c r="K183"/>
  <c r="K124"/>
  <c r="J124"/>
  <c r="K96"/>
  <c r="J96"/>
  <c r="J89"/>
  <c r="K188"/>
  <c r="J158"/>
  <c r="K47"/>
  <c r="J45"/>
  <c r="J47"/>
  <c r="J188"/>
  <c r="J117"/>
  <c r="J183"/>
  <c r="J135"/>
  <c r="K200"/>
</calcChain>
</file>

<file path=xl/sharedStrings.xml><?xml version="1.0" encoding="utf-8"?>
<sst xmlns="http://schemas.openxmlformats.org/spreadsheetml/2006/main" count="225" uniqueCount="174">
  <si>
    <t xml:space="preserve"> </t>
  </si>
  <si>
    <t xml:space="preserve">               Članak 1. </t>
  </si>
  <si>
    <t xml:space="preserve">               Članak 3.</t>
  </si>
  <si>
    <t>Vrsta radova:</t>
  </si>
  <si>
    <t>UKUPNO:</t>
  </si>
  <si>
    <t xml:space="preserve">               Članak 4.</t>
  </si>
  <si>
    <t xml:space="preserve">               Članak 5.</t>
  </si>
  <si>
    <t xml:space="preserve">1. Komunalna naknada                           </t>
  </si>
  <si>
    <t>Komunalna naknada</t>
  </si>
  <si>
    <t xml:space="preserve">                        </t>
  </si>
  <si>
    <t xml:space="preserve">                                    </t>
  </si>
  <si>
    <t xml:space="preserve">          ODRŽAVANJA KOMUNALNE INFRASTRUKTURE U OPĆINI PUNAT</t>
  </si>
  <si>
    <t>1. Održavanje zelenih površina</t>
  </si>
  <si>
    <t>1.Održavanje javnih površina</t>
  </si>
  <si>
    <t>1.Održavanje nerazvrstanih cesta</t>
  </si>
  <si>
    <t>PLAN</t>
  </si>
  <si>
    <t>Vrste radova:</t>
  </si>
  <si>
    <t>3. Održavanje vertikalne i horizontalne signalizacije</t>
  </si>
  <si>
    <t>1. Pogram dekoracije i iluminacije</t>
  </si>
  <si>
    <t>tamarisi na šetnici i dječjem igralištu</t>
  </si>
  <si>
    <t>drvored murvi</t>
  </si>
  <si>
    <t>tamarisi na obali</t>
  </si>
  <si>
    <t>mješani drvored</t>
  </si>
  <si>
    <t>mali park na Staroj placi</t>
  </si>
  <si>
    <t>površina zelenila trokuta na Buki</t>
  </si>
  <si>
    <t>parkiralište kod brodogradilišta</t>
  </si>
  <si>
    <t>park kod crkve</t>
  </si>
  <si>
    <t>površine zelenila na autobusnoj stanici</t>
  </si>
  <si>
    <t>površine zelenila dječjeg vrtića</t>
  </si>
  <si>
    <t>površine zelenila na ulazu u groblje</t>
  </si>
  <si>
    <t>površine zelenila na obilaznici</t>
  </si>
  <si>
    <t>park u nastavku istezališta</t>
  </si>
  <si>
    <t>park Stari klanac</t>
  </si>
  <si>
    <t>površina zelenila kružnog toka kod ribarnice</t>
  </si>
  <si>
    <t>park Anđel</t>
  </si>
  <si>
    <t>park preko puta Kostarike</t>
  </si>
  <si>
    <t>park ispred hotela Park</t>
  </si>
  <si>
    <t>površina zelenila Pod gušternom</t>
  </si>
  <si>
    <t>površina zelenila kod slastičarne</t>
  </si>
  <si>
    <t>vaze</t>
  </si>
  <si>
    <t>nadosadnja bilja</t>
  </si>
  <si>
    <t>navodnjavanje travnjaka i biljaka</t>
  </si>
  <si>
    <t xml:space="preserve">Orezivanje, održavanje, stablašica, grmlja, trajnica, košnja i održavanje travnjaka, </t>
  </si>
  <si>
    <t>održavanje čistoće i ostali radovi,uređenje i održavanje cvjetnih gredica:</t>
  </si>
  <si>
    <t>II ODRŽAVANJE GRAĐEVINA OBORINSKE ODVODNJE S JAVNIH POVRŠINA</t>
  </si>
  <si>
    <t>1.Održavanje slivnika i odvodnja oborinskih voda</t>
  </si>
  <si>
    <t>količina</t>
  </si>
  <si>
    <t>25 kom</t>
  </si>
  <si>
    <t>60 m2</t>
  </si>
  <si>
    <t>26 kom, 150 grm i 2900 m2</t>
  </si>
  <si>
    <t>30 kom</t>
  </si>
  <si>
    <t>paušal</t>
  </si>
  <si>
    <t>2. Košenje raslinja uz rub prometnica, tretiranje pesticidima</t>
  </si>
  <si>
    <t>120 h</t>
  </si>
  <si>
    <t>420 h</t>
  </si>
  <si>
    <t>1. Uklanjanje pijeska sa prometnica, održavanje rigola, posipavanje solju</t>
  </si>
  <si>
    <t>1. Postavljanje novih prometnih znakova sa stupovima</t>
  </si>
  <si>
    <t>2. Postavljanje znakova privremene regulacije prometa</t>
  </si>
  <si>
    <t>2. Održavanje nerazvrstanih asfaltiranih cesta</t>
  </si>
  <si>
    <t>1. Održavanje nerazvrstanih asfaltiranih cesta (udarne rupe)</t>
  </si>
  <si>
    <t>4.  Izvanredna održavanja na javnim površinama</t>
  </si>
  <si>
    <t>5.  Održavanje ostalih javnih površina - deponij kod Lovačkog doma</t>
  </si>
  <si>
    <t>80 kom</t>
  </si>
  <si>
    <t>siječa granja uz javne prometnice</t>
  </si>
  <si>
    <t>mjere zaštite bilja</t>
  </si>
  <si>
    <t>3.  Održavanje dječjeg igrališta Pod gušternu</t>
  </si>
  <si>
    <t>IV ODRŽAVANJE ZELENIH POVRŠINA</t>
  </si>
  <si>
    <t>1. Boravišna pristojba</t>
  </si>
  <si>
    <t>2. Ekološka pristojba</t>
  </si>
  <si>
    <t>V ODRŽAVANJE JAVNIH POVRŠINA</t>
  </si>
  <si>
    <t xml:space="preserve">               Članak 6. </t>
  </si>
  <si>
    <t xml:space="preserve">               Članak 8.</t>
  </si>
  <si>
    <t>Članak 2.</t>
  </si>
  <si>
    <t>1. Održavanje javne rasvjete (održavanje objekata i uređaja javne rasvjete)</t>
  </si>
  <si>
    <t>1. Tekuće održavanje javne rasvjete</t>
  </si>
  <si>
    <t>2. Građevinski radovi</t>
  </si>
  <si>
    <t>50h</t>
  </si>
  <si>
    <t>3.Električarski radovi</t>
  </si>
  <si>
    <t>200h</t>
  </si>
  <si>
    <t>4.Radovi sa dizalicom i košarom</t>
  </si>
  <si>
    <t>100 h</t>
  </si>
  <si>
    <t>5.Materijal</t>
  </si>
  <si>
    <t>UKUPNO</t>
  </si>
  <si>
    <t>6. Troškovi el. energije za javnu rasvjetu planirane potrošnje</t>
  </si>
  <si>
    <t>SVEUKUPNO (1-6)</t>
  </si>
  <si>
    <t>1. Komunalna naknada</t>
  </si>
  <si>
    <t xml:space="preserve">               Članak 7.</t>
  </si>
  <si>
    <t xml:space="preserve">                       IZVJEŠĆE O IZVRŠENJU PROGRAMA</t>
  </si>
  <si>
    <t>IZVRŠENJE</t>
  </si>
  <si>
    <t>se je iz slijedećeg izvora:</t>
  </si>
  <si>
    <t>III ODRŽAVANJE JAVNE RASVJETE</t>
  </si>
  <si>
    <t>Održavanje javne rasvjete na području Općine Punat iz članka 2. ovog Programa, financiralo</t>
  </si>
  <si>
    <t xml:space="preserve">       PLAN</t>
  </si>
  <si>
    <t xml:space="preserve">     PLAN</t>
  </si>
  <si>
    <t>3. Komunalna naknada</t>
  </si>
  <si>
    <t xml:space="preserve">   PLAN</t>
  </si>
  <si>
    <t>VI ODRŽAVANJE NERAZVRSTANIH CESTA</t>
  </si>
  <si>
    <t xml:space="preserve">    PLAN</t>
  </si>
  <si>
    <t>VII KOMUNALNE DJELATNOSTI OD LOKALNOG ZNAČENJA</t>
  </si>
  <si>
    <t xml:space="preserve">VIII REKAPITULACIJA IZVORA FINANCIRANJA </t>
  </si>
  <si>
    <t>Primorsko-goranske županije".</t>
  </si>
  <si>
    <t>OPĆINSKO NAČELNIK</t>
  </si>
  <si>
    <t xml:space="preserve">         </t>
  </si>
  <si>
    <t xml:space="preserve">              </t>
  </si>
  <si>
    <t xml:space="preserve">Na temelju članka 28. stavka 4. Zakona o komunalnom gospodarstvu ("Narodne novine" broj 26/03 - pročišćeni tekst, 82/04, 178/04  </t>
  </si>
  <si>
    <t xml:space="preserve"> 38/09, 79/09, 153/09, 49/11, 84/11, 90/11, 144/12 i 94/13, 153/13, 174/14 i 36/15) i članka 51. stavka 3. Statuta Općine Punat ("Službene novine - </t>
  </si>
  <si>
    <t>PGŽ " 25/09, 35/09 i 13/13), podnosim</t>
  </si>
  <si>
    <t>Održavanje zelenih površina na području Općine Punat iz članka 3. ovog Programa, financiralo se je iz slijedećih izvora:</t>
  </si>
  <si>
    <t xml:space="preserve">1.  Čišćenje javnih površina prema unaprijed dogovorenom održavanju i pometanju javnih </t>
  </si>
  <si>
    <t>površina unutar određenih ciklusa te prema potrebi. Čišćenje i pometanje se obavlja</t>
  </si>
  <si>
    <t xml:space="preserve"> strojno i ručno.</t>
  </si>
  <si>
    <t xml:space="preserve">2.  Odvoz smeća sa malim vozilom - pražnjenje košarica i kontejnera, odvoz krupnog </t>
  </si>
  <si>
    <t>otpada ostavljenog oko kontejnera za kućno smeće</t>
  </si>
  <si>
    <t>Održavanje oborinske odvodnje s javnih površina iz članka 1. ovog Programa, financiralo</t>
  </si>
  <si>
    <t>Održavanje javnih površina na području Općine Punat iz članka 4. ovog Programa, financiralo se je iz</t>
  </si>
  <si>
    <t>slijedećih izvora:</t>
  </si>
  <si>
    <t>Održavanje udarnih rupa iz članka 5. točke 2. ovog Programa financiralo se je iz slijedećih izvora:</t>
  </si>
  <si>
    <t>Komunalne djelatnosti od lokalnog značaja iz članka 6. ovog Programa financirale su se iz slijedećih izvora:</t>
  </si>
  <si>
    <t>Ekološka prostojba</t>
  </si>
  <si>
    <t>Održavanje nerazvrstanih cesta iz članka 5. točke 1. ovog Programa financiralo se je iz slijedećih izvora:</t>
  </si>
  <si>
    <t>Održavanje vertikalne i horizontalne signalizacije iz članka 5. točke 3. ovog Programa financiralo se je iz slijedećih izvora:</t>
  </si>
  <si>
    <t xml:space="preserve">                  U 2016.GODINI</t>
  </si>
  <si>
    <t>Program održavanja komunalne infrastrukture u Općini Punat u 2016. godini ("Službene novine Primorsko goranske</t>
  </si>
  <si>
    <t>županije" broj 37/15, 21/16 i 35/16) izvršen je u 2016. godini, kako slijedi:</t>
  </si>
  <si>
    <t>1.Čišćenje oborinske odvodnje</t>
  </si>
  <si>
    <t>385000 kwh</t>
  </si>
  <si>
    <t>27 kom, 5 kom, 454 m2</t>
  </si>
  <si>
    <t>262 kom, 1215 m2</t>
  </si>
  <si>
    <t>105 kom, 3485 m2</t>
  </si>
  <si>
    <t>13 kom, 13 kom, 60 m2, 98 m2</t>
  </si>
  <si>
    <t>117 kom i 850 m2</t>
  </si>
  <si>
    <t>11 kom, 370 m2, 400 m2</t>
  </si>
  <si>
    <t>35kom,91grm,139m2,98grm,268m2</t>
  </si>
  <si>
    <t>31 kom, 20 kom</t>
  </si>
  <si>
    <t>8 m2,13,5m2,23m2,40,5m2</t>
  </si>
  <si>
    <t>37 kom, 136 grm, 300 m2, 582 m2</t>
  </si>
  <si>
    <t>135 m2,15 kom, 74 grm, 300 m2</t>
  </si>
  <si>
    <t>150m2, 40 m2, 8 kom, 205 m2, 6kom</t>
  </si>
  <si>
    <t>80m2,2000 kom, 3417m2,175kom</t>
  </si>
  <si>
    <t>park Trg Zahvalnosti</t>
  </si>
  <si>
    <t>10m2,350kom,29kom,68kom,600m2</t>
  </si>
  <si>
    <t>15m2, 24 kom, 45 grm, 600 m2,65m2</t>
  </si>
  <si>
    <t>19 kom, 26 grm, 890 m2,71m2,1000m2</t>
  </si>
  <si>
    <t>21 kom,36 kom, 61 grm, 652 m2</t>
  </si>
  <si>
    <t>9 kom, 56 grm, 38m2, 126 m2</t>
  </si>
  <si>
    <t>7039664 m2</t>
  </si>
  <si>
    <t>1141,00 m2</t>
  </si>
  <si>
    <t>8.  Naknada za korištenje deponija Treskavac</t>
  </si>
  <si>
    <t>7. Uređenje i čišćenje plaže</t>
  </si>
  <si>
    <t>752 h</t>
  </si>
  <si>
    <t>6.  Održavanje klupa, koševa za otpad i pseći izmet</t>
  </si>
  <si>
    <t>117 kom</t>
  </si>
  <si>
    <t>2. Koncesije na pomorskom dobru</t>
  </si>
  <si>
    <t>3. Naknada za koncesiju za turističko zemljište</t>
  </si>
  <si>
    <t>3. Održavanje, servis i popravak pneumatskog stupića</t>
  </si>
  <si>
    <t>4. Održavanje i uređivanje horizontalne signalizacije</t>
  </si>
  <si>
    <t xml:space="preserve">    1.Prigodno ukrašavanje Općine</t>
  </si>
  <si>
    <t>2. Provođenje mjera dezinfekcije, dezinsekcije, deratizacije, zbrinjavanja</t>
  </si>
  <si>
    <t>lešina i sklonište za životinje</t>
  </si>
  <si>
    <t>1.Dezinsekcija, dezinfekcija, i deratizacija javnih površina, stambenih i poslovnih prostora s nadzorom</t>
  </si>
  <si>
    <t>2. Sklonište za životinje, sakupljanje i zbrinjavanje lešina i životinja i ostalih nesproizvoda</t>
  </si>
  <si>
    <t>s javnih površina</t>
  </si>
  <si>
    <t>SVEUKUPNO VIII (1.-2.):</t>
  </si>
  <si>
    <t xml:space="preserve">Izvješće o izvršenju Programa održavanja komunalne infrastrukture u Općini Punat za 2016. godinu objavit će se u "Službenim novinama </t>
  </si>
  <si>
    <t>1. komunalna naknada</t>
  </si>
  <si>
    <t>2. boravišna pristojba</t>
  </si>
  <si>
    <t>3. ekološka pristojba</t>
  </si>
  <si>
    <t>4. Koncesija na pomorskom dobru</t>
  </si>
  <si>
    <t>5. naknada za konc. za tur. zem. u kamp.</t>
  </si>
  <si>
    <t>KLASA: 080-02/17-01/1</t>
  </si>
  <si>
    <t>URBROJ:2142-02-02/1-17-10</t>
  </si>
  <si>
    <t xml:space="preserve">Punat,  21. ožujka 2017.g.                                                                                                                                          </t>
  </si>
  <si>
    <t xml:space="preserve">            MARINKO ŽIC, v.r.</t>
  </si>
  <si>
    <t xml:space="preserve">          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</si>
</sst>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0" fontId="2" fillId="3" borderId="0" xfId="0" applyFont="1" applyFill="1"/>
    <xf numFmtId="0" fontId="5" fillId="3" borderId="0" xfId="0" applyFont="1" applyFill="1"/>
    <xf numFmtId="4" fontId="5" fillId="0" borderId="0" xfId="0" applyNumberFormat="1" applyFont="1" applyBorder="1"/>
    <xf numFmtId="0" fontId="1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9" fillId="3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3" fillId="2" borderId="0" xfId="0" applyFont="1" applyFill="1"/>
    <xf numFmtId="0" fontId="6" fillId="0" borderId="0" xfId="0" applyFont="1"/>
    <xf numFmtId="0" fontId="1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4" fillId="0" borderId="0" xfId="0" applyFont="1"/>
    <xf numFmtId="4" fontId="13" fillId="0" borderId="0" xfId="0" applyNumberFormat="1" applyFont="1"/>
    <xf numFmtId="4" fontId="7" fillId="0" borderId="0" xfId="0" applyNumberFormat="1" applyFont="1"/>
    <xf numFmtId="4" fontId="6" fillId="0" borderId="0" xfId="0" applyNumberFormat="1" applyFont="1"/>
    <xf numFmtId="0" fontId="6" fillId="0" borderId="1" xfId="0" applyFont="1" applyBorder="1"/>
    <xf numFmtId="0" fontId="6" fillId="0" borderId="2" xfId="0" applyFont="1" applyFill="1" applyBorder="1"/>
    <xf numFmtId="0" fontId="6" fillId="0" borderId="3" xfId="0" applyFont="1" applyBorder="1"/>
    <xf numFmtId="4" fontId="7" fillId="0" borderId="3" xfId="0" applyNumberFormat="1" applyFont="1" applyBorder="1"/>
    <xf numFmtId="4" fontId="7" fillId="0" borderId="4" xfId="0" applyNumberFormat="1" applyFont="1" applyBorder="1"/>
    <xf numFmtId="0" fontId="6" fillId="0" borderId="5" xfId="0" applyFont="1" applyFill="1" applyBorder="1"/>
    <xf numFmtId="4" fontId="6" fillId="0" borderId="1" xfId="0" applyNumberFormat="1" applyFont="1" applyBorder="1"/>
    <xf numFmtId="4" fontId="7" fillId="0" borderId="1" xfId="0" applyNumberFormat="1" applyFont="1" applyBorder="1"/>
    <xf numFmtId="4" fontId="6" fillId="0" borderId="6" xfId="0" applyNumberFormat="1" applyFont="1" applyBorder="1"/>
    <xf numFmtId="0" fontId="7" fillId="0" borderId="2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4" fontId="6" fillId="0" borderId="0" xfId="0" applyNumberFormat="1" applyFont="1" applyAlignment="1">
      <alignment horizontal="center"/>
    </xf>
    <xf numFmtId="0" fontId="7" fillId="0" borderId="0" xfId="0" applyFont="1" applyBorder="1"/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7" fillId="0" borderId="0" xfId="0" applyNumberFormat="1" applyFont="1" applyBorder="1"/>
    <xf numFmtId="4" fontId="7" fillId="0" borderId="6" xfId="0" applyNumberFormat="1" applyFont="1" applyBorder="1"/>
    <xf numFmtId="0" fontId="6" fillId="0" borderId="7" xfId="0" applyFont="1" applyFill="1" applyBorder="1"/>
    <xf numFmtId="0" fontId="6" fillId="0" borderId="8" xfId="0" applyFont="1" applyBorder="1"/>
    <xf numFmtId="4" fontId="7" fillId="0" borderId="8" xfId="0" applyNumberFormat="1" applyFont="1" applyBorder="1"/>
    <xf numFmtId="0" fontId="6" fillId="0" borderId="9" xfId="0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right"/>
    </xf>
    <xf numFmtId="4" fontId="7" fillId="0" borderId="0" xfId="0" applyNumberFormat="1" applyFont="1" applyFill="1" applyBorder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6" fillId="0" borderId="2" xfId="0" applyFont="1" applyBorder="1"/>
    <xf numFmtId="0" fontId="7" fillId="0" borderId="3" xfId="0" applyFont="1" applyBorder="1"/>
    <xf numFmtId="0" fontId="7" fillId="0" borderId="2" xfId="0" applyFont="1" applyBorder="1"/>
    <xf numFmtId="4" fontId="7" fillId="0" borderId="0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" fontId="7" fillId="0" borderId="3" xfId="0" applyNumberFormat="1" applyFont="1" applyBorder="1" applyAlignment="1">
      <alignment horizontal="right"/>
    </xf>
    <xf numFmtId="0" fontId="6" fillId="0" borderId="0" xfId="0" applyFont="1" applyFill="1" applyBorder="1"/>
    <xf numFmtId="4" fontId="6" fillId="0" borderId="8" xfId="0" applyNumberFormat="1" applyFont="1" applyBorder="1"/>
    <xf numFmtId="4" fontId="6" fillId="0" borderId="3" xfId="0" applyNumberFormat="1" applyFont="1" applyBorder="1"/>
    <xf numFmtId="0" fontId="8" fillId="0" borderId="0" xfId="0" applyFont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7" fillId="0" borderId="8" xfId="0" applyFont="1" applyBorder="1"/>
    <xf numFmtId="0" fontId="6" fillId="0" borderId="8" xfId="0" applyFont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0" fontId="13" fillId="0" borderId="0" xfId="0" applyFont="1" applyBorder="1"/>
    <xf numFmtId="4" fontId="14" fillId="0" borderId="0" xfId="0" applyNumberFormat="1" applyFont="1" applyBorder="1"/>
    <xf numFmtId="0" fontId="2" fillId="4" borderId="0" xfId="0" applyFont="1" applyFill="1"/>
    <xf numFmtId="0" fontId="4" fillId="4" borderId="0" xfId="0" applyFont="1" applyFill="1"/>
    <xf numFmtId="0" fontId="1" fillId="4" borderId="0" xfId="0" applyFont="1" applyFill="1"/>
    <xf numFmtId="0" fontId="11" fillId="4" borderId="0" xfId="0" applyFont="1" applyFill="1" applyAlignment="1">
      <alignment horizontal="center"/>
    </xf>
    <xf numFmtId="0" fontId="6" fillId="0" borderId="6" xfId="0" applyFont="1" applyBorder="1"/>
    <xf numFmtId="4" fontId="7" fillId="0" borderId="10" xfId="0" applyNumberFormat="1" applyFont="1" applyFill="1" applyBorder="1" applyAlignment="1">
      <alignment horizontal="right"/>
    </xf>
    <xf numFmtId="0" fontId="6" fillId="0" borderId="11" xfId="0" applyFont="1" applyBorder="1"/>
    <xf numFmtId="4" fontId="6" fillId="0" borderId="12" xfId="0" applyNumberFormat="1" applyFont="1" applyBorder="1"/>
    <xf numFmtId="0" fontId="6" fillId="0" borderId="5" xfId="0" applyFont="1" applyBorder="1"/>
    <xf numFmtId="4" fontId="6" fillId="0" borderId="1" xfId="0" applyNumberFormat="1" applyFont="1" applyBorder="1" applyAlignment="1">
      <alignment horizontal="center"/>
    </xf>
    <xf numFmtId="4" fontId="6" fillId="0" borderId="6" xfId="0" applyNumberFormat="1" applyFont="1" applyFill="1" applyBorder="1"/>
    <xf numFmtId="0" fontId="6" fillId="0" borderId="9" xfId="0" applyFont="1" applyBorder="1"/>
    <xf numFmtId="4" fontId="6" fillId="0" borderId="10" xfId="0" applyNumberFormat="1" applyFont="1" applyFill="1" applyBorder="1"/>
    <xf numFmtId="0" fontId="6" fillId="0" borderId="7" xfId="0" applyFont="1" applyBorder="1"/>
    <xf numFmtId="4" fontId="7" fillId="0" borderId="12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12" xfId="0" applyNumberFormat="1" applyFont="1" applyBorder="1"/>
    <xf numFmtId="4" fontId="7" fillId="0" borderId="12" xfId="0" applyNumberFormat="1" applyFont="1" applyFill="1" applyBorder="1"/>
    <xf numFmtId="4" fontId="3" fillId="0" borderId="12" xfId="0" applyNumberFormat="1" applyFont="1" applyBorder="1"/>
    <xf numFmtId="0" fontId="6" fillId="0" borderId="13" xfId="0" applyFont="1" applyBorder="1"/>
    <xf numFmtId="0" fontId="6" fillId="0" borderId="14" xfId="0" applyFont="1" applyBorder="1"/>
    <xf numFmtId="0" fontId="0" fillId="0" borderId="15" xfId="0" applyBorder="1"/>
    <xf numFmtId="4" fontId="7" fillId="0" borderId="0" xfId="0" applyNumberFormat="1" applyFont="1" applyBorder="1" applyAlignment="1"/>
    <xf numFmtId="0" fontId="14" fillId="0" borderId="1" xfId="0" applyFont="1" applyBorder="1"/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4" fontId="7" fillId="0" borderId="12" xfId="0" applyNumberFormat="1" applyFont="1" applyBorder="1" applyAlignment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4" fontId="7" fillId="0" borderId="3" xfId="0" applyNumberFormat="1" applyFont="1" applyFill="1" applyBorder="1"/>
    <xf numFmtId="4" fontId="6" fillId="0" borderId="3" xfId="0" applyNumberFormat="1" applyFont="1" applyBorder="1" applyAlignment="1">
      <alignment horizontal="center"/>
    </xf>
    <xf numFmtId="0" fontId="6" fillId="0" borderId="15" xfId="0" applyFont="1" applyBorder="1"/>
    <xf numFmtId="0" fontId="1" fillId="0" borderId="3" xfId="0" applyFont="1" applyBorder="1"/>
    <xf numFmtId="0" fontId="6" fillId="0" borderId="4" xfId="0" applyFont="1" applyBorder="1"/>
    <xf numFmtId="4" fontId="3" fillId="0" borderId="4" xfId="0" applyNumberFormat="1" applyFont="1" applyBorder="1"/>
    <xf numFmtId="4" fontId="1" fillId="0" borderId="4" xfId="0" applyNumberFormat="1" applyFont="1" applyBorder="1"/>
    <xf numFmtId="4" fontId="6" fillId="0" borderId="12" xfId="0" applyNumberFormat="1" applyFont="1" applyBorder="1" applyAlignment="1">
      <alignment horizontal="center"/>
    </xf>
    <xf numFmtId="0" fontId="1" fillId="0" borderId="12" xfId="0" applyFont="1" applyBorder="1"/>
    <xf numFmtId="4" fontId="1" fillId="0" borderId="12" xfId="0" applyNumberFormat="1" applyFont="1" applyBorder="1"/>
    <xf numFmtId="4" fontId="6" fillId="0" borderId="12" xfId="0" applyNumberFormat="1" applyFont="1" applyBorder="1" applyAlignment="1">
      <alignment horizontal="right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14" fillId="0" borderId="14" xfId="0" applyFont="1" applyBorder="1"/>
    <xf numFmtId="0" fontId="7" fillId="0" borderId="6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2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/>
    <xf numFmtId="0" fontId="6" fillId="0" borderId="0" xfId="0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1" fillId="0" borderId="0" xfId="0" applyFont="1" applyBorder="1"/>
    <xf numFmtId="4" fontId="3" fillId="0" borderId="0" xfId="0" applyNumberFormat="1" applyFont="1" applyBorder="1"/>
    <xf numFmtId="0" fontId="6" fillId="0" borderId="8" xfId="0" applyFont="1" applyFill="1" applyBorder="1"/>
    <xf numFmtId="4" fontId="6" fillId="0" borderId="13" xfId="0" applyNumberFormat="1" applyFont="1" applyFill="1" applyBorder="1"/>
    <xf numFmtId="0" fontId="7" fillId="0" borderId="4" xfId="0" applyFont="1" applyFill="1" applyBorder="1"/>
    <xf numFmtId="0" fontId="14" fillId="0" borderId="12" xfId="0" applyFont="1" applyBorder="1"/>
    <xf numFmtId="0" fontId="3" fillId="0" borderId="0" xfId="0" applyFont="1" applyAlignment="1">
      <alignment horizontal="center"/>
    </xf>
    <xf numFmtId="4" fontId="1" fillId="0" borderId="12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13" xfId="0" applyNumberFormat="1" applyFont="1" applyBorder="1"/>
    <xf numFmtId="4" fontId="1" fillId="0" borderId="10" xfId="0" applyNumberFormat="1" applyFont="1" applyFill="1" applyBorder="1"/>
    <xf numFmtId="0" fontId="1" fillId="0" borderId="13" xfId="0" applyFont="1" applyBorder="1"/>
    <xf numFmtId="4" fontId="1" fillId="0" borderId="10" xfId="0" applyNumberFormat="1" applyFont="1" applyFill="1" applyBorder="1" applyAlignment="1">
      <alignment horizontal="right"/>
    </xf>
    <xf numFmtId="4" fontId="1" fillId="0" borderId="10" xfId="0" applyNumberFormat="1" applyFont="1" applyBorder="1"/>
    <xf numFmtId="4" fontId="3" fillId="0" borderId="12" xfId="0" applyNumberFormat="1" applyFont="1" applyFill="1" applyBorder="1"/>
    <xf numFmtId="4" fontId="1" fillId="0" borderId="11" xfId="0" applyNumberFormat="1" applyFont="1" applyBorder="1"/>
    <xf numFmtId="4" fontId="1" fillId="0" borderId="12" xfId="0" applyNumberFormat="1" applyFont="1" applyFill="1" applyBorder="1" applyAlignment="1">
      <alignment horizontal="right"/>
    </xf>
    <xf numFmtId="4" fontId="3" fillId="0" borderId="11" xfId="0" applyNumberFormat="1" applyFont="1" applyBorder="1"/>
    <xf numFmtId="4" fontId="3" fillId="0" borderId="12" xfId="0" applyNumberFormat="1" applyFont="1" applyBorder="1" applyAlignment="1">
      <alignment horizontal="right"/>
    </xf>
    <xf numFmtId="4" fontId="3" fillId="0" borderId="12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1" fillId="0" borderId="8" xfId="0" applyFont="1" applyBorder="1"/>
    <xf numFmtId="4" fontId="3" fillId="0" borderId="8" xfId="0" applyNumberFormat="1" applyFont="1" applyBorder="1" applyAlignment="1">
      <alignment horizontal="right"/>
    </xf>
    <xf numFmtId="4" fontId="1" fillId="0" borderId="15" xfId="0" applyNumberFormat="1" applyFont="1" applyBorder="1"/>
    <xf numFmtId="0" fontId="7" fillId="0" borderId="1" xfId="0" applyFont="1" applyFill="1" applyBorder="1"/>
    <xf numFmtId="4" fontId="7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0" borderId="12" xfId="0" applyFont="1" applyBorder="1"/>
    <xf numFmtId="0" fontId="1" fillId="0" borderId="2" xfId="0" applyFont="1" applyBorder="1"/>
    <xf numFmtId="0" fontId="1" fillId="0" borderId="4" xfId="0" applyFont="1" applyBorder="1"/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4" fontId="1" fillId="0" borderId="14" xfId="0" applyNumberFormat="1" applyFont="1" applyBorder="1"/>
    <xf numFmtId="4" fontId="3" fillId="0" borderId="14" xfId="0" applyNumberFormat="1" applyFont="1" applyBorder="1"/>
    <xf numFmtId="4" fontId="1" fillId="0" borderId="15" xfId="0" applyNumberFormat="1" applyFont="1" applyFill="1" applyBorder="1" applyAlignment="1">
      <alignment horizontal="right"/>
    </xf>
    <xf numFmtId="4" fontId="1" fillId="0" borderId="14" xfId="0" applyNumberFormat="1" applyFont="1" applyFill="1" applyBorder="1" applyAlignment="1">
      <alignment horizontal="right"/>
    </xf>
    <xf numFmtId="4" fontId="6" fillId="0" borderId="14" xfId="0" applyNumberFormat="1" applyFont="1" applyBorder="1"/>
    <xf numFmtId="4" fontId="6" fillId="0" borderId="15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1" fillId="0" borderId="1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" fontId="1" fillId="0" borderId="13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P224"/>
  <sheetViews>
    <sheetView tabSelected="1" zoomScale="110" zoomScaleNormal="110" workbookViewId="0">
      <selection activeCell="K1" sqref="K1"/>
    </sheetView>
  </sheetViews>
  <sheetFormatPr defaultRowHeight="12.75"/>
  <cols>
    <col min="4" max="4" width="11.42578125" customWidth="1"/>
    <col min="5" max="5" width="11.7109375" bestFit="1" customWidth="1"/>
    <col min="7" max="7" width="3.5703125" customWidth="1"/>
    <col min="8" max="8" width="9" customWidth="1"/>
    <col min="9" max="9" width="13" customWidth="1"/>
    <col min="10" max="10" width="13.5703125" customWidth="1"/>
    <col min="11" max="11" width="15.7109375" customWidth="1"/>
    <col min="12" max="12" width="12.5703125" style="26" customWidth="1"/>
    <col min="13" max="13" width="14" customWidth="1"/>
    <col min="14" max="14" width="15.28515625" customWidth="1"/>
    <col min="16" max="16" width="11.7109375" customWidth="1"/>
  </cols>
  <sheetData>
    <row r="1" spans="1:12">
      <c r="A1" s="1"/>
      <c r="B1" s="1"/>
      <c r="C1" s="1"/>
      <c r="D1" s="1"/>
      <c r="E1" s="1"/>
      <c r="F1" s="1"/>
      <c r="G1" s="1"/>
      <c r="H1" s="1"/>
      <c r="K1" s="2" t="s">
        <v>173</v>
      </c>
      <c r="L1" s="2"/>
    </row>
    <row r="2" spans="1:12" s="7" customFormat="1">
      <c r="B2" s="1" t="s">
        <v>104</v>
      </c>
      <c r="L2" s="25"/>
    </row>
    <row r="3" spans="1:12" s="7" customFormat="1">
      <c r="A3" s="1" t="s">
        <v>105</v>
      </c>
      <c r="L3" s="27"/>
    </row>
    <row r="4" spans="1:12" s="94" customFormat="1">
      <c r="A4" s="95" t="s">
        <v>106</v>
      </c>
      <c r="L4" s="96"/>
    </row>
    <row r="5" spans="1:12">
      <c r="A5" s="95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2">
      <c r="A6" s="1"/>
      <c r="B6" s="3"/>
      <c r="C6" s="3"/>
      <c r="D6" s="28" t="s">
        <v>87</v>
      </c>
      <c r="E6" s="28"/>
      <c r="F6" s="4"/>
      <c r="G6" s="3"/>
      <c r="H6" s="4"/>
      <c r="I6" s="3"/>
      <c r="J6" s="3"/>
    </row>
    <row r="7" spans="1:12">
      <c r="A7" s="1"/>
      <c r="B7" s="3"/>
      <c r="C7" s="200" t="s">
        <v>11</v>
      </c>
      <c r="D7" s="200"/>
      <c r="E7" s="200"/>
      <c r="F7" s="200"/>
      <c r="G7" s="200"/>
      <c r="H7" s="200"/>
      <c r="I7" s="200"/>
      <c r="J7" s="200"/>
    </row>
    <row r="8" spans="1:12">
      <c r="A8" s="1"/>
      <c r="B8" s="3"/>
      <c r="C8" s="3"/>
      <c r="D8" s="3"/>
      <c r="E8" s="5" t="s">
        <v>121</v>
      </c>
      <c r="F8" s="3"/>
      <c r="G8" s="3"/>
      <c r="H8" s="3"/>
      <c r="I8" s="3"/>
      <c r="J8" s="3"/>
    </row>
    <row r="9" spans="1:12">
      <c r="A9" s="2"/>
      <c r="B9" s="1"/>
      <c r="C9" s="1"/>
      <c r="D9" s="1"/>
      <c r="E9" s="1"/>
      <c r="F9" s="1"/>
      <c r="G9" s="1"/>
      <c r="H9" s="1"/>
      <c r="I9" s="1"/>
      <c r="J9" s="1"/>
      <c r="L9"/>
    </row>
    <row r="10" spans="1:12">
      <c r="A10" s="2"/>
      <c r="B10" s="1"/>
      <c r="C10" s="1"/>
      <c r="D10" s="1"/>
      <c r="E10" s="1"/>
      <c r="F10" s="1"/>
      <c r="G10" s="1"/>
      <c r="H10" s="1"/>
      <c r="I10" s="1"/>
      <c r="J10" s="1"/>
      <c r="L10"/>
    </row>
    <row r="11" spans="1:12">
      <c r="A11" s="93"/>
      <c r="B11" s="94"/>
      <c r="C11" s="94"/>
      <c r="D11" s="94"/>
      <c r="E11" s="94"/>
      <c r="F11" s="94"/>
      <c r="G11" s="94"/>
      <c r="H11" s="94"/>
      <c r="I11" s="7"/>
      <c r="J11" s="7"/>
    </row>
    <row r="12" spans="1:12">
      <c r="A12" s="93"/>
      <c r="B12" s="94"/>
      <c r="C12" s="94"/>
      <c r="D12" s="94"/>
      <c r="E12" s="2" t="s">
        <v>1</v>
      </c>
      <c r="F12" s="1"/>
      <c r="G12" s="94"/>
      <c r="H12" s="94"/>
      <c r="I12" s="7"/>
      <c r="J12" s="7"/>
    </row>
    <row r="13" spans="1:12">
      <c r="A13" s="93"/>
      <c r="B13" s="94"/>
      <c r="C13" s="94"/>
      <c r="D13" s="94"/>
      <c r="E13" s="2"/>
      <c r="F13" s="1"/>
      <c r="G13" s="94"/>
      <c r="H13" s="94"/>
      <c r="I13" s="7"/>
      <c r="J13" s="7"/>
    </row>
    <row r="14" spans="1:12">
      <c r="A14" s="93"/>
      <c r="B14" s="94"/>
      <c r="C14" s="94"/>
      <c r="D14" s="94"/>
      <c r="E14" s="2"/>
      <c r="F14" s="1"/>
      <c r="G14" s="94"/>
      <c r="H14" s="94"/>
      <c r="I14" s="7"/>
      <c r="J14" s="7"/>
    </row>
    <row r="15" spans="1:12">
      <c r="A15" s="1"/>
      <c r="B15" s="1" t="s">
        <v>122</v>
      </c>
      <c r="C15" s="1"/>
      <c r="D15" s="1"/>
      <c r="E15" s="2"/>
      <c r="F15" s="1"/>
      <c r="G15" s="1"/>
      <c r="H15" s="2"/>
      <c r="I15" s="1"/>
      <c r="J15" s="1"/>
    </row>
    <row r="16" spans="1:12">
      <c r="A16" s="1" t="s">
        <v>123</v>
      </c>
      <c r="B16" s="1"/>
      <c r="C16" s="1"/>
      <c r="D16" s="1"/>
      <c r="E16" s="2"/>
      <c r="F16" s="1"/>
      <c r="G16" s="1"/>
      <c r="H16" s="2"/>
      <c r="I16" s="1"/>
      <c r="J16" s="1"/>
    </row>
    <row r="17" spans="1:12" s="29" customFormat="1">
      <c r="A17" s="1"/>
      <c r="B17" s="1"/>
      <c r="C17" s="1"/>
      <c r="D17" s="1"/>
      <c r="E17" s="2"/>
      <c r="F17" s="1"/>
      <c r="G17" s="1"/>
      <c r="H17" s="2"/>
      <c r="I17" s="1"/>
      <c r="J17" s="1"/>
      <c r="K17"/>
      <c r="L17" s="30"/>
    </row>
    <row r="18" spans="1:12" s="29" customFormat="1">
      <c r="A18" s="11" t="s">
        <v>44</v>
      </c>
      <c r="B18" s="24"/>
      <c r="C18" s="24"/>
      <c r="D18" s="24"/>
      <c r="E18" s="24"/>
      <c r="F18" s="24"/>
      <c r="G18" s="24"/>
      <c r="H18" s="24"/>
      <c r="I18" s="7"/>
      <c r="J18" s="7"/>
      <c r="L18" s="30"/>
    </row>
    <row r="19" spans="1:12" s="29" customFormat="1">
      <c r="A19" s="11"/>
      <c r="B19" s="24"/>
      <c r="C19" s="24"/>
      <c r="D19" s="24"/>
      <c r="E19" s="24"/>
      <c r="F19" s="24"/>
      <c r="G19" s="24"/>
      <c r="H19" s="24"/>
      <c r="I19" s="7"/>
      <c r="J19" s="7"/>
      <c r="L19" s="30"/>
    </row>
    <row r="20" spans="1:12" s="29" customFormat="1">
      <c r="A20" s="93"/>
      <c r="B20" s="94"/>
      <c r="C20" s="94"/>
      <c r="D20" s="94"/>
      <c r="E20" s="94"/>
      <c r="F20" s="94"/>
      <c r="G20" s="94"/>
      <c r="H20" s="94"/>
      <c r="I20" s="94"/>
      <c r="L20" s="30"/>
    </row>
    <row r="21" spans="1:12" s="29" customFormat="1">
      <c r="L21" s="30"/>
    </row>
    <row r="22" spans="1:12" s="29" customFormat="1">
      <c r="A22" s="31" t="s">
        <v>45</v>
      </c>
      <c r="B22" s="31"/>
      <c r="L22" s="30"/>
    </row>
    <row r="23" spans="1:12" s="29" customFormat="1">
      <c r="J23" s="32"/>
      <c r="K23" s="32"/>
      <c r="L23" s="30"/>
    </row>
    <row r="24" spans="1:12" s="29" customFormat="1">
      <c r="A24" s="31" t="s">
        <v>3</v>
      </c>
      <c r="G24" s="32"/>
      <c r="I24" s="32" t="s">
        <v>46</v>
      </c>
      <c r="J24" s="32" t="s">
        <v>93</v>
      </c>
      <c r="K24" s="32" t="s">
        <v>88</v>
      </c>
      <c r="L24" s="30"/>
    </row>
    <row r="25" spans="1:12">
      <c r="A25" s="101" t="s">
        <v>124</v>
      </c>
      <c r="B25" s="39"/>
      <c r="C25" s="39"/>
      <c r="D25" s="39"/>
      <c r="E25" s="39"/>
      <c r="F25" s="39"/>
      <c r="G25" s="45"/>
      <c r="H25" s="97"/>
      <c r="I25" s="134" t="s">
        <v>51</v>
      </c>
      <c r="J25" s="136">
        <v>11000</v>
      </c>
      <c r="K25" s="136">
        <v>11032.27</v>
      </c>
    </row>
    <row r="26" spans="1:12">
      <c r="A26" s="122" t="s">
        <v>4</v>
      </c>
      <c r="B26" s="58"/>
      <c r="C26" s="58"/>
      <c r="D26" s="58"/>
      <c r="E26" s="58"/>
      <c r="F26" s="58"/>
      <c r="G26" s="79"/>
      <c r="H26" s="99"/>
      <c r="I26" s="137"/>
      <c r="J26" s="111">
        <v>11000</v>
      </c>
      <c r="K26" s="111">
        <v>11032.27</v>
      </c>
    </row>
    <row r="27" spans="1:12">
      <c r="A27" s="52"/>
      <c r="B27" s="50"/>
      <c r="C27" s="50"/>
      <c r="D27" s="50"/>
      <c r="E27" s="50"/>
      <c r="F27" s="50"/>
      <c r="G27" s="53"/>
      <c r="H27" s="50"/>
      <c r="I27" s="54"/>
      <c r="J27" s="55"/>
      <c r="K27" s="55"/>
    </row>
    <row r="28" spans="1:12">
      <c r="A28" s="50" t="s">
        <v>113</v>
      </c>
      <c r="B28" s="50"/>
      <c r="C28" s="50"/>
      <c r="D28" s="50"/>
      <c r="E28" s="50"/>
      <c r="F28" s="53"/>
      <c r="G28" s="50"/>
      <c r="H28" s="54"/>
      <c r="I28" s="55"/>
      <c r="J28" s="55"/>
      <c r="K28" s="26"/>
      <c r="L28"/>
    </row>
    <row r="29" spans="1:12">
      <c r="A29" s="50" t="s">
        <v>89</v>
      </c>
      <c r="B29" s="50"/>
      <c r="C29" s="50"/>
      <c r="D29" s="50"/>
      <c r="E29" s="50"/>
      <c r="F29" s="50"/>
      <c r="G29" s="53"/>
      <c r="H29" s="50"/>
      <c r="I29" s="54"/>
      <c r="J29" s="55"/>
      <c r="K29" s="55"/>
    </row>
    <row r="30" spans="1:12" s="29" customFormat="1">
      <c r="A30" s="70" t="s">
        <v>85</v>
      </c>
      <c r="B30" s="130"/>
      <c r="C30" s="130"/>
      <c r="D30" s="130"/>
      <c r="E30" s="130"/>
      <c r="F30" s="130"/>
      <c r="G30" s="130"/>
      <c r="H30" s="130"/>
      <c r="I30" s="130"/>
      <c r="J30" s="111">
        <v>11000</v>
      </c>
      <c r="K30" s="111">
        <v>11032.27</v>
      </c>
      <c r="L30" s="30"/>
    </row>
    <row r="31" spans="1:12" s="29" customFormat="1">
      <c r="A31" s="72" t="s">
        <v>82</v>
      </c>
      <c r="B31" s="130"/>
      <c r="C31" s="130"/>
      <c r="D31" s="130"/>
      <c r="E31" s="130"/>
      <c r="F31" s="130"/>
      <c r="G31" s="130"/>
      <c r="H31" s="130"/>
      <c r="I31" s="130"/>
      <c r="J31" s="111">
        <v>11000</v>
      </c>
      <c r="K31" s="132">
        <v>11032.27</v>
      </c>
      <c r="L31" s="30"/>
    </row>
    <row r="32" spans="1:12" s="29" customFormat="1">
      <c r="I32" s="38"/>
      <c r="K32"/>
      <c r="L32" s="30"/>
    </row>
    <row r="33" spans="1:12" s="29" customFormat="1">
      <c r="A33" s="11" t="s">
        <v>90</v>
      </c>
      <c r="B33" s="24"/>
      <c r="C33" s="24"/>
      <c r="D33" s="24"/>
      <c r="E33" s="24"/>
      <c r="F33" s="24"/>
      <c r="G33" s="24"/>
      <c r="H33" s="24"/>
      <c r="I33" s="38"/>
      <c r="L33" s="30"/>
    </row>
    <row r="34" spans="1:12" s="29" customFormat="1">
      <c r="I34" s="38"/>
      <c r="J34" s="33"/>
      <c r="L34" s="30"/>
    </row>
    <row r="35" spans="1:12" s="29" customFormat="1">
      <c r="A35" s="33"/>
      <c r="B35" s="33"/>
      <c r="C35" s="33"/>
      <c r="D35" s="33"/>
      <c r="E35" s="34" t="s">
        <v>72</v>
      </c>
      <c r="F35" s="75"/>
      <c r="G35" s="33"/>
      <c r="H35" s="33"/>
      <c r="I35" s="51"/>
      <c r="L35" s="30"/>
    </row>
    <row r="36" spans="1:12" s="29" customFormat="1">
      <c r="I36" s="38"/>
      <c r="L36" s="30"/>
    </row>
    <row r="37" spans="1:12" s="29" customFormat="1">
      <c r="A37" s="31" t="s">
        <v>73</v>
      </c>
      <c r="J37" s="32"/>
      <c r="K37" s="32"/>
      <c r="L37" s="30"/>
    </row>
    <row r="38" spans="1:12" s="29" customFormat="1">
      <c r="A38" s="31"/>
      <c r="I38" s="32"/>
      <c r="L38" s="30"/>
    </row>
    <row r="39" spans="1:12" s="29" customFormat="1">
      <c r="A39" s="31" t="s">
        <v>3</v>
      </c>
      <c r="G39" s="32"/>
      <c r="I39" s="32" t="s">
        <v>46</v>
      </c>
      <c r="J39" s="32" t="s">
        <v>93</v>
      </c>
      <c r="K39" s="32" t="s">
        <v>88</v>
      </c>
      <c r="L39" s="30"/>
    </row>
    <row r="40" spans="1:12" s="29" customFormat="1">
      <c r="A40" s="70" t="s">
        <v>74</v>
      </c>
      <c r="B40" s="41"/>
      <c r="C40" s="41"/>
      <c r="D40" s="41"/>
      <c r="E40" s="41"/>
      <c r="F40" s="41"/>
      <c r="G40" s="41"/>
      <c r="H40" s="41"/>
      <c r="I40" s="134" t="s">
        <v>51</v>
      </c>
      <c r="J40" s="136">
        <v>50625</v>
      </c>
      <c r="K40" s="131"/>
      <c r="L40" s="30"/>
    </row>
    <row r="41" spans="1:12" s="29" customFormat="1">
      <c r="A41" s="70" t="s">
        <v>75</v>
      </c>
      <c r="B41" s="41"/>
      <c r="C41" s="41"/>
      <c r="D41" s="41"/>
      <c r="E41" s="41"/>
      <c r="F41" s="41"/>
      <c r="G41" s="41"/>
      <c r="H41" s="41"/>
      <c r="I41" s="134" t="s">
        <v>76</v>
      </c>
      <c r="J41" s="136">
        <v>4375</v>
      </c>
      <c r="K41" s="131"/>
      <c r="L41" s="30"/>
    </row>
    <row r="42" spans="1:12" s="29" customFormat="1">
      <c r="A42" s="70" t="s">
        <v>77</v>
      </c>
      <c r="B42" s="41"/>
      <c r="C42" s="41"/>
      <c r="D42" s="41"/>
      <c r="E42" s="41"/>
      <c r="F42" s="41"/>
      <c r="G42" s="41"/>
      <c r="H42" s="41"/>
      <c r="I42" s="134" t="s">
        <v>78</v>
      </c>
      <c r="J42" s="136">
        <v>18750</v>
      </c>
      <c r="K42" s="131"/>
      <c r="L42" s="30"/>
    </row>
    <row r="43" spans="1:12" s="29" customFormat="1">
      <c r="A43" s="70" t="s">
        <v>79</v>
      </c>
      <c r="B43" s="41"/>
      <c r="C43" s="41"/>
      <c r="D43" s="41"/>
      <c r="E43" s="41"/>
      <c r="F43" s="41"/>
      <c r="G43" s="41"/>
      <c r="H43" s="41"/>
      <c r="I43" s="134" t="s">
        <v>80</v>
      </c>
      <c r="J43" s="136">
        <v>21250</v>
      </c>
      <c r="K43" s="131"/>
      <c r="L43" s="30"/>
    </row>
    <row r="44" spans="1:12" s="29" customFormat="1">
      <c r="A44" s="70" t="s">
        <v>81</v>
      </c>
      <c r="B44" s="41"/>
      <c r="C44" s="41"/>
      <c r="D44" s="41"/>
      <c r="E44" s="41"/>
      <c r="F44" s="41"/>
      <c r="G44" s="41"/>
      <c r="H44" s="41"/>
      <c r="I44" s="100"/>
      <c r="J44" s="136">
        <v>28500</v>
      </c>
      <c r="K44" s="131"/>
      <c r="L44" s="30"/>
    </row>
    <row r="45" spans="1:12" s="29" customFormat="1">
      <c r="A45" s="72" t="s">
        <v>82</v>
      </c>
      <c r="B45" s="130"/>
      <c r="C45" s="130"/>
      <c r="D45" s="130"/>
      <c r="E45" s="130"/>
      <c r="F45" s="130"/>
      <c r="G45" s="130"/>
      <c r="H45" s="130"/>
      <c r="I45" s="135"/>
      <c r="J45" s="111">
        <f>SUM(J40:J44)</f>
        <v>123500</v>
      </c>
      <c r="K45" s="132">
        <v>123500.04</v>
      </c>
      <c r="L45" s="30"/>
    </row>
    <row r="46" spans="1:12" s="29" customFormat="1">
      <c r="A46" s="70" t="s">
        <v>83</v>
      </c>
      <c r="B46" s="130"/>
      <c r="C46" s="130"/>
      <c r="D46" s="130"/>
      <c r="E46" s="130"/>
      <c r="F46" s="130"/>
      <c r="G46" s="130"/>
      <c r="H46" s="130"/>
      <c r="I46" s="134" t="s">
        <v>125</v>
      </c>
      <c r="J46" s="136">
        <v>285000</v>
      </c>
      <c r="K46" s="133">
        <v>291225.53000000003</v>
      </c>
      <c r="L46" s="30"/>
    </row>
    <row r="47" spans="1:12" s="29" customFormat="1">
      <c r="A47" s="72" t="s">
        <v>84</v>
      </c>
      <c r="B47" s="130"/>
      <c r="C47" s="130"/>
      <c r="D47" s="130"/>
      <c r="E47" s="130"/>
      <c r="F47" s="130"/>
      <c r="G47" s="130"/>
      <c r="H47" s="130"/>
      <c r="I47" s="135"/>
      <c r="J47" s="111">
        <f>SUM(J45:J46)</f>
        <v>408500</v>
      </c>
      <c r="K47" s="132">
        <f>SUM(K45+K46)</f>
        <v>414725.57</v>
      </c>
      <c r="L47" s="30"/>
    </row>
    <row r="48" spans="1:12" s="29" customFormat="1">
      <c r="A48" s="31"/>
      <c r="B48" s="1"/>
      <c r="C48" s="1"/>
      <c r="D48" s="1"/>
      <c r="E48" s="1"/>
      <c r="F48" s="1"/>
      <c r="G48" s="1"/>
      <c r="H48" s="1"/>
      <c r="I48" s="1"/>
      <c r="J48" s="9"/>
      <c r="L48" s="30"/>
    </row>
    <row r="49" spans="1:16" s="29" customFormat="1">
      <c r="A49" s="29" t="s">
        <v>91</v>
      </c>
      <c r="B49" s="1"/>
      <c r="C49" s="1"/>
      <c r="D49" s="1"/>
      <c r="E49" s="1"/>
      <c r="F49" s="1"/>
      <c r="G49" s="1"/>
      <c r="H49" s="1"/>
      <c r="I49" s="1"/>
      <c r="L49" s="30"/>
    </row>
    <row r="50" spans="1:16" s="29" customFormat="1">
      <c r="A50" s="29" t="s">
        <v>89</v>
      </c>
      <c r="B50" s="1"/>
      <c r="C50" s="1"/>
      <c r="D50" s="1"/>
      <c r="E50" s="1"/>
      <c r="F50" s="1"/>
      <c r="G50" s="1"/>
      <c r="H50" s="1"/>
      <c r="I50" s="1"/>
      <c r="L50" s="30"/>
    </row>
    <row r="51" spans="1:16" s="29" customFormat="1">
      <c r="A51" s="70" t="s">
        <v>85</v>
      </c>
      <c r="B51" s="130"/>
      <c r="C51" s="130"/>
      <c r="D51" s="130"/>
      <c r="E51" s="130"/>
      <c r="F51" s="130"/>
      <c r="G51" s="130"/>
      <c r="H51" s="130"/>
      <c r="I51" s="130"/>
      <c r="J51" s="111">
        <v>408500</v>
      </c>
      <c r="K51" s="111">
        <v>414725.57</v>
      </c>
      <c r="L51" s="30"/>
    </row>
    <row r="52" spans="1:16" s="29" customFormat="1">
      <c r="A52" s="72" t="s">
        <v>82</v>
      </c>
      <c r="B52" s="130"/>
      <c r="C52" s="130"/>
      <c r="D52" s="130"/>
      <c r="E52" s="130"/>
      <c r="F52" s="130"/>
      <c r="G52" s="130"/>
      <c r="H52" s="130"/>
      <c r="I52" s="130"/>
      <c r="J52" s="111">
        <v>408500</v>
      </c>
      <c r="K52" s="132">
        <v>414725.57</v>
      </c>
      <c r="L52" s="30"/>
    </row>
    <row r="53" spans="1:16" s="29" customFormat="1">
      <c r="A53" s="52"/>
      <c r="B53" s="153"/>
      <c r="C53" s="153"/>
      <c r="D53" s="153"/>
      <c r="E53" s="153"/>
      <c r="F53" s="153"/>
      <c r="G53" s="153"/>
      <c r="H53" s="153"/>
      <c r="I53" s="153"/>
      <c r="J53" s="154"/>
      <c r="K53" s="154"/>
      <c r="L53" s="30"/>
    </row>
    <row r="54" spans="1:16" s="29" customFormat="1">
      <c r="A54" s="11" t="s">
        <v>66</v>
      </c>
      <c r="B54" s="12"/>
      <c r="C54" s="12"/>
      <c r="D54" s="12"/>
      <c r="E54" s="12"/>
      <c r="F54" s="15"/>
      <c r="G54" s="16"/>
      <c r="H54" s="16"/>
      <c r="I54" s="1"/>
      <c r="J54" s="1"/>
      <c r="L54" s="30"/>
    </row>
    <row r="55" spans="1:16" s="29" customFormat="1">
      <c r="A55" s="2"/>
      <c r="B55" s="1"/>
      <c r="C55" s="1"/>
      <c r="D55" s="1"/>
      <c r="E55" s="1"/>
      <c r="F55" s="1"/>
      <c r="G55" s="1"/>
      <c r="H55" s="1"/>
      <c r="I55" s="1"/>
      <c r="J55" s="1"/>
      <c r="L55" s="30"/>
    </row>
    <row r="56" spans="1:16" s="29" customFormat="1">
      <c r="A56" s="1"/>
      <c r="B56" s="1"/>
      <c r="C56" s="1"/>
      <c r="D56" s="1"/>
      <c r="E56" s="2" t="s">
        <v>2</v>
      </c>
      <c r="F56" s="1"/>
      <c r="G56" s="1"/>
      <c r="H56" s="2"/>
      <c r="I56" s="1"/>
      <c r="J56" s="1"/>
      <c r="K56" s="35"/>
      <c r="L56" s="30"/>
    </row>
    <row r="57" spans="1:16" s="29" customFormat="1">
      <c r="A57" s="1"/>
      <c r="B57" s="1"/>
      <c r="C57" s="1"/>
      <c r="D57" s="1"/>
      <c r="E57" s="1"/>
      <c r="F57" s="1"/>
      <c r="G57" s="1"/>
      <c r="H57" s="1"/>
      <c r="I57" s="1"/>
      <c r="J57" s="7"/>
      <c r="L57" s="30"/>
      <c r="M57" s="36"/>
      <c r="N57" s="36"/>
      <c r="O57" s="35"/>
      <c r="P57" s="30"/>
    </row>
    <row r="58" spans="1:16" s="29" customFormat="1">
      <c r="A58" s="31" t="s">
        <v>12</v>
      </c>
      <c r="J58" s="32"/>
      <c r="K58" s="32"/>
      <c r="L58" s="30"/>
    </row>
    <row r="59" spans="1:16" s="29" customFormat="1">
      <c r="A59" s="31"/>
      <c r="I59" s="32"/>
      <c r="L59" s="30"/>
    </row>
    <row r="60" spans="1:16" s="29" customFormat="1">
      <c r="A60" s="31" t="s">
        <v>3</v>
      </c>
      <c r="G60" s="32"/>
      <c r="I60" s="32" t="s">
        <v>46</v>
      </c>
      <c r="J60" s="32" t="s">
        <v>93</v>
      </c>
      <c r="K60" s="32" t="s">
        <v>88</v>
      </c>
      <c r="L60" s="30"/>
    </row>
    <row r="61" spans="1:16" s="29" customFormat="1">
      <c r="A61" s="138" t="s">
        <v>42</v>
      </c>
      <c r="B61" s="129"/>
      <c r="C61" s="129"/>
      <c r="D61" s="129"/>
      <c r="E61" s="129"/>
      <c r="F61" s="129"/>
      <c r="G61" s="139"/>
      <c r="H61" s="101"/>
      <c r="I61" s="144"/>
      <c r="J61" s="140"/>
      <c r="K61" s="129"/>
      <c r="L61" s="30"/>
    </row>
    <row r="62" spans="1:16" s="29" customFormat="1">
      <c r="A62" s="141" t="s">
        <v>43</v>
      </c>
      <c r="B62" s="113"/>
      <c r="C62" s="113"/>
      <c r="D62" s="113"/>
      <c r="E62" s="113"/>
      <c r="F62" s="113"/>
      <c r="G62" s="142"/>
      <c r="H62" s="106"/>
      <c r="I62" s="99"/>
      <c r="J62" s="113"/>
      <c r="K62" s="143"/>
      <c r="L62" s="30"/>
    </row>
    <row r="63" spans="1:16" s="29" customFormat="1">
      <c r="A63" s="182"/>
      <c r="B63" s="183" t="s">
        <v>19</v>
      </c>
      <c r="C63" s="130"/>
      <c r="D63" s="130"/>
      <c r="E63" s="184"/>
      <c r="F63" s="135"/>
      <c r="G63" s="185"/>
      <c r="H63" s="135"/>
      <c r="I63" s="186" t="s">
        <v>126</v>
      </c>
      <c r="J63" s="160">
        <v>6106.47</v>
      </c>
      <c r="K63" s="146"/>
      <c r="L63" s="32"/>
    </row>
    <row r="64" spans="1:16" s="29" customFormat="1">
      <c r="A64" s="182"/>
      <c r="B64" s="183" t="s">
        <v>20</v>
      </c>
      <c r="C64" s="130"/>
      <c r="D64" s="130"/>
      <c r="E64" s="184"/>
      <c r="F64" s="135"/>
      <c r="G64" s="185"/>
      <c r="H64" s="135"/>
      <c r="I64" s="186" t="s">
        <v>47</v>
      </c>
      <c r="J64" s="160">
        <v>6250</v>
      </c>
      <c r="K64" s="146"/>
      <c r="L64" s="32"/>
    </row>
    <row r="65" spans="1:12" s="29" customFormat="1">
      <c r="A65" s="182"/>
      <c r="B65" s="183" t="s">
        <v>21</v>
      </c>
      <c r="C65" s="130"/>
      <c r="D65" s="130"/>
      <c r="E65" s="184"/>
      <c r="F65" s="135"/>
      <c r="G65" s="185"/>
      <c r="H65" s="135"/>
      <c r="I65" s="186" t="s">
        <v>127</v>
      </c>
      <c r="J65" s="160">
        <v>43870</v>
      </c>
      <c r="K65" s="146"/>
      <c r="L65" s="32"/>
    </row>
    <row r="66" spans="1:12" s="29" customFormat="1">
      <c r="A66" s="182"/>
      <c r="B66" s="183" t="s">
        <v>22</v>
      </c>
      <c r="C66" s="130"/>
      <c r="D66" s="130"/>
      <c r="E66" s="184"/>
      <c r="F66" s="135"/>
      <c r="G66" s="185"/>
      <c r="H66" s="135"/>
      <c r="I66" s="186" t="s">
        <v>128</v>
      </c>
      <c r="J66" s="160">
        <v>28650</v>
      </c>
      <c r="K66" s="146"/>
      <c r="L66" s="32"/>
    </row>
    <row r="67" spans="1:12" s="29" customFormat="1">
      <c r="A67" s="182"/>
      <c r="B67" s="183" t="s">
        <v>23</v>
      </c>
      <c r="C67" s="130"/>
      <c r="D67" s="130"/>
      <c r="E67" s="184"/>
      <c r="F67" s="135"/>
      <c r="G67" s="185"/>
      <c r="H67" s="135"/>
      <c r="I67" s="186" t="s">
        <v>48</v>
      </c>
      <c r="J67" s="160">
        <v>450</v>
      </c>
      <c r="K67" s="146"/>
      <c r="L67" s="32"/>
    </row>
    <row r="68" spans="1:12" s="29" customFormat="1">
      <c r="A68" s="182"/>
      <c r="B68" s="183" t="s">
        <v>24</v>
      </c>
      <c r="C68" s="130"/>
      <c r="D68" s="130"/>
      <c r="E68" s="184"/>
      <c r="F68" s="135"/>
      <c r="G68" s="185"/>
      <c r="H68" s="135"/>
      <c r="I68" s="186" t="s">
        <v>129</v>
      </c>
      <c r="J68" s="160">
        <v>6204.56</v>
      </c>
      <c r="K68" s="146"/>
      <c r="L68" s="32"/>
    </row>
    <row r="69" spans="1:12" s="29" customFormat="1">
      <c r="A69" s="182"/>
      <c r="B69" s="183" t="s">
        <v>25</v>
      </c>
      <c r="C69" s="130"/>
      <c r="D69" s="130"/>
      <c r="E69" s="184"/>
      <c r="F69" s="135"/>
      <c r="G69" s="185"/>
      <c r="H69" s="135"/>
      <c r="I69" s="186" t="s">
        <v>130</v>
      </c>
      <c r="J69" s="160">
        <v>20005.36</v>
      </c>
      <c r="K69" s="146"/>
      <c r="L69" s="32"/>
    </row>
    <row r="70" spans="1:12" s="29" customFormat="1">
      <c r="A70" s="182"/>
      <c r="B70" s="183" t="s">
        <v>26</v>
      </c>
      <c r="C70" s="130"/>
      <c r="D70" s="130"/>
      <c r="E70" s="184"/>
      <c r="F70" s="135"/>
      <c r="G70" s="185"/>
      <c r="H70" s="135"/>
      <c r="I70" s="186" t="s">
        <v>131</v>
      </c>
      <c r="J70" s="160">
        <v>15180.73</v>
      </c>
      <c r="K70" s="146"/>
      <c r="L70" s="32"/>
    </row>
    <row r="71" spans="1:12" s="29" customFormat="1">
      <c r="A71" s="182"/>
      <c r="B71" s="183" t="s">
        <v>27</v>
      </c>
      <c r="C71" s="130"/>
      <c r="D71" s="130"/>
      <c r="E71" s="184"/>
      <c r="F71" s="135"/>
      <c r="G71" s="185"/>
      <c r="H71" s="135"/>
      <c r="I71" s="186" t="s">
        <v>132</v>
      </c>
      <c r="J71" s="160">
        <v>54301.46</v>
      </c>
      <c r="K71" s="146"/>
      <c r="L71" s="32"/>
    </row>
    <row r="72" spans="1:12" s="29" customFormat="1">
      <c r="A72" s="182"/>
      <c r="B72" s="183" t="s">
        <v>28</v>
      </c>
      <c r="C72" s="130"/>
      <c r="D72" s="130"/>
      <c r="E72" s="184"/>
      <c r="F72" s="135"/>
      <c r="G72" s="185"/>
      <c r="H72" s="135"/>
      <c r="I72" s="186" t="s">
        <v>133</v>
      </c>
      <c r="J72" s="160">
        <v>24210</v>
      </c>
      <c r="K72" s="146"/>
      <c r="L72" s="32"/>
    </row>
    <row r="73" spans="1:12" s="29" customFormat="1">
      <c r="A73" s="182"/>
      <c r="B73" s="183" t="s">
        <v>29</v>
      </c>
      <c r="C73" s="130"/>
      <c r="D73" s="130"/>
      <c r="E73" s="184"/>
      <c r="F73" s="135"/>
      <c r="G73" s="185"/>
      <c r="H73" s="135"/>
      <c r="I73" s="186" t="s">
        <v>134</v>
      </c>
      <c r="J73" s="160">
        <v>4282.3100000000004</v>
      </c>
      <c r="K73" s="146"/>
      <c r="L73" s="32"/>
    </row>
    <row r="74" spans="1:12" s="29" customFormat="1">
      <c r="A74" s="182"/>
      <c r="B74" s="183" t="s">
        <v>30</v>
      </c>
      <c r="C74" s="130"/>
      <c r="D74" s="130"/>
      <c r="E74" s="184"/>
      <c r="F74" s="135"/>
      <c r="G74" s="185"/>
      <c r="H74" s="135"/>
      <c r="I74" s="186" t="s">
        <v>49</v>
      </c>
      <c r="J74" s="160">
        <v>65340</v>
      </c>
      <c r="K74" s="146"/>
      <c r="L74" s="32"/>
    </row>
    <row r="75" spans="1:12" s="29" customFormat="1">
      <c r="A75" s="182"/>
      <c r="B75" s="183" t="s">
        <v>31</v>
      </c>
      <c r="C75" s="130"/>
      <c r="D75" s="130"/>
      <c r="E75" s="184"/>
      <c r="F75" s="135"/>
      <c r="G75" s="185"/>
      <c r="H75" s="135"/>
      <c r="I75" s="186" t="s">
        <v>135</v>
      </c>
      <c r="J75" s="160">
        <v>38138.5</v>
      </c>
      <c r="K75" s="146"/>
      <c r="L75" s="32"/>
    </row>
    <row r="76" spans="1:12" s="29" customFormat="1">
      <c r="A76" s="182"/>
      <c r="B76" s="183" t="s">
        <v>32</v>
      </c>
      <c r="C76" s="130"/>
      <c r="D76" s="130"/>
      <c r="E76" s="184"/>
      <c r="F76" s="135"/>
      <c r="G76" s="185"/>
      <c r="H76" s="135"/>
      <c r="I76" s="186" t="s">
        <v>136</v>
      </c>
      <c r="J76" s="160">
        <v>24698.5</v>
      </c>
      <c r="K76" s="146"/>
      <c r="L76" s="32"/>
    </row>
    <row r="77" spans="1:12" s="29" customFormat="1">
      <c r="A77" s="182"/>
      <c r="B77" s="183" t="s">
        <v>33</v>
      </c>
      <c r="C77" s="130"/>
      <c r="D77" s="130"/>
      <c r="E77" s="184"/>
      <c r="F77" s="135"/>
      <c r="G77" s="185"/>
      <c r="H77" s="135"/>
      <c r="I77" s="186" t="s">
        <v>137</v>
      </c>
      <c r="J77" s="160">
        <v>10203.6</v>
      </c>
      <c r="K77" s="146"/>
      <c r="L77" s="32"/>
    </row>
    <row r="78" spans="1:12" s="29" customFormat="1">
      <c r="A78" s="182"/>
      <c r="B78" s="183" t="s">
        <v>34</v>
      </c>
      <c r="C78" s="130"/>
      <c r="D78" s="130"/>
      <c r="E78" s="184"/>
      <c r="F78" s="135"/>
      <c r="G78" s="185"/>
      <c r="H78" s="135"/>
      <c r="I78" s="186" t="s">
        <v>138</v>
      </c>
      <c r="J78" s="160">
        <v>99845.08</v>
      </c>
      <c r="K78" s="146"/>
      <c r="L78" s="32"/>
    </row>
    <row r="79" spans="1:12" s="29" customFormat="1">
      <c r="A79" s="182"/>
      <c r="B79" s="183" t="s">
        <v>139</v>
      </c>
      <c r="C79" s="130"/>
      <c r="D79" s="130"/>
      <c r="E79" s="184"/>
      <c r="F79" s="135"/>
      <c r="G79" s="185"/>
      <c r="H79" s="135"/>
      <c r="I79" s="186" t="s">
        <v>140</v>
      </c>
      <c r="J79" s="160">
        <v>29981.75</v>
      </c>
      <c r="K79" s="146"/>
      <c r="L79" s="32"/>
    </row>
    <row r="80" spans="1:12" s="29" customFormat="1">
      <c r="A80" s="182"/>
      <c r="B80" s="183" t="s">
        <v>35</v>
      </c>
      <c r="C80" s="130"/>
      <c r="D80" s="130"/>
      <c r="E80" s="184"/>
      <c r="F80" s="135"/>
      <c r="G80" s="185"/>
      <c r="H80" s="135"/>
      <c r="I80" s="186" t="s">
        <v>141</v>
      </c>
      <c r="J80" s="160">
        <v>41252.5</v>
      </c>
      <c r="K80" s="146"/>
      <c r="L80" s="32"/>
    </row>
    <row r="81" spans="1:16" s="29" customFormat="1">
      <c r="A81" s="182"/>
      <c r="B81" s="183" t="s">
        <v>36</v>
      </c>
      <c r="C81" s="130"/>
      <c r="D81" s="130"/>
      <c r="E81" s="184"/>
      <c r="F81" s="135"/>
      <c r="G81" s="185"/>
      <c r="H81" s="135"/>
      <c r="I81" s="186" t="s">
        <v>142</v>
      </c>
      <c r="J81" s="160">
        <v>47272.5</v>
      </c>
      <c r="K81" s="146"/>
      <c r="L81" s="32"/>
    </row>
    <row r="82" spans="1:16" s="29" customFormat="1">
      <c r="A82" s="182"/>
      <c r="B82" s="183" t="s">
        <v>37</v>
      </c>
      <c r="C82" s="130"/>
      <c r="D82" s="130"/>
      <c r="E82" s="184"/>
      <c r="F82" s="135"/>
      <c r="G82" s="185"/>
      <c r="H82" s="135"/>
      <c r="I82" s="186" t="s">
        <v>143</v>
      </c>
      <c r="J82" s="160">
        <v>70065.94</v>
      </c>
      <c r="K82" s="146"/>
      <c r="L82" s="32"/>
    </row>
    <row r="83" spans="1:16" s="29" customFormat="1">
      <c r="A83" s="182"/>
      <c r="B83" s="183" t="s">
        <v>38</v>
      </c>
      <c r="C83" s="130"/>
      <c r="D83" s="130"/>
      <c r="E83" s="184"/>
      <c r="F83" s="135"/>
      <c r="G83" s="185"/>
      <c r="H83" s="135"/>
      <c r="I83" s="186" t="s">
        <v>144</v>
      </c>
      <c r="J83" s="160">
        <v>8955.73</v>
      </c>
      <c r="K83" s="146"/>
      <c r="L83" s="32"/>
      <c r="M83" s="37"/>
      <c r="N83" s="37"/>
      <c r="P83" s="32"/>
    </row>
    <row r="84" spans="1:16" s="29" customFormat="1">
      <c r="A84" s="182"/>
      <c r="B84" s="183" t="s">
        <v>39</v>
      </c>
      <c r="C84" s="130"/>
      <c r="D84" s="130"/>
      <c r="E84" s="184"/>
      <c r="F84" s="135"/>
      <c r="G84" s="185"/>
      <c r="H84" s="135"/>
      <c r="I84" s="186" t="s">
        <v>50</v>
      </c>
      <c r="J84" s="160">
        <v>12180</v>
      </c>
      <c r="K84" s="100"/>
      <c r="L84" s="32"/>
      <c r="M84" s="37"/>
      <c r="N84" s="37"/>
      <c r="P84" s="32"/>
    </row>
    <row r="85" spans="1:16" s="29" customFormat="1">
      <c r="A85" s="182"/>
      <c r="B85" s="183" t="s">
        <v>40</v>
      </c>
      <c r="C85" s="130"/>
      <c r="D85" s="130"/>
      <c r="E85" s="184"/>
      <c r="F85" s="135"/>
      <c r="G85" s="185"/>
      <c r="H85" s="135"/>
      <c r="I85" s="186"/>
      <c r="J85" s="160">
        <v>25000</v>
      </c>
      <c r="K85" s="146"/>
      <c r="L85" s="32"/>
    </row>
    <row r="86" spans="1:16" s="29" customFormat="1">
      <c r="A86" s="182"/>
      <c r="B86" s="183" t="s">
        <v>41</v>
      </c>
      <c r="C86" s="130"/>
      <c r="D86" s="130"/>
      <c r="E86" s="184"/>
      <c r="F86" s="135"/>
      <c r="G86" s="185"/>
      <c r="H86" s="135"/>
      <c r="I86" s="186"/>
      <c r="J86" s="160">
        <v>115000</v>
      </c>
      <c r="K86" s="146"/>
      <c r="L86" s="32"/>
    </row>
    <row r="87" spans="1:16" s="29" customFormat="1">
      <c r="A87" s="182"/>
      <c r="B87" s="183" t="s">
        <v>63</v>
      </c>
      <c r="C87" s="130"/>
      <c r="D87" s="130"/>
      <c r="E87" s="184"/>
      <c r="F87" s="135"/>
      <c r="G87" s="185"/>
      <c r="H87" s="135"/>
      <c r="I87" s="186" t="s">
        <v>51</v>
      </c>
      <c r="J87" s="160">
        <v>15000</v>
      </c>
      <c r="K87" s="146"/>
      <c r="L87" s="32"/>
    </row>
    <row r="88" spans="1:16" s="29" customFormat="1">
      <c r="A88" s="135"/>
      <c r="B88" s="183" t="s">
        <v>64</v>
      </c>
      <c r="C88" s="130"/>
      <c r="D88" s="130"/>
      <c r="E88" s="184"/>
      <c r="F88" s="135"/>
      <c r="G88" s="185"/>
      <c r="H88" s="135"/>
      <c r="I88" s="185"/>
      <c r="J88" s="160">
        <v>28750</v>
      </c>
      <c r="K88" s="146"/>
      <c r="L88" s="32"/>
    </row>
    <row r="89" spans="1:16" s="29" customFormat="1">
      <c r="A89" s="72" t="s">
        <v>4</v>
      </c>
      <c r="B89" s="41"/>
      <c r="C89" s="41"/>
      <c r="D89" s="41"/>
      <c r="E89" s="41"/>
      <c r="F89" s="41"/>
      <c r="G89" s="42"/>
      <c r="H89" s="41"/>
      <c r="I89" s="42"/>
      <c r="J89" s="111">
        <f>SUM(J63:J88)</f>
        <v>841194.99</v>
      </c>
      <c r="K89" s="161">
        <v>841194.95</v>
      </c>
      <c r="L89" s="30"/>
    </row>
    <row r="90" spans="1:16" s="29" customFormat="1">
      <c r="A90" s="123"/>
      <c r="B90" s="39"/>
      <c r="C90" s="39"/>
      <c r="D90" s="39"/>
      <c r="E90" s="39"/>
      <c r="F90" s="39"/>
      <c r="G90" s="46"/>
      <c r="H90" s="39"/>
      <c r="I90" s="46"/>
      <c r="J90" s="46"/>
      <c r="K90" s="73"/>
      <c r="L90" s="30"/>
    </row>
    <row r="91" spans="1:16" s="29" customFormat="1">
      <c r="A91" s="78" t="s">
        <v>107</v>
      </c>
      <c r="B91" s="50"/>
      <c r="C91" s="50"/>
      <c r="D91" s="50"/>
      <c r="E91" s="50"/>
      <c r="F91" s="50"/>
      <c r="G91" s="55"/>
      <c r="H91" s="50"/>
      <c r="I91" s="55"/>
      <c r="L91" s="30"/>
    </row>
    <row r="92" spans="1:16" s="29" customFormat="1">
      <c r="A92" s="155"/>
      <c r="B92" s="58"/>
      <c r="C92" s="58"/>
      <c r="D92" s="58"/>
      <c r="E92" s="58"/>
      <c r="F92" s="58"/>
      <c r="G92" s="59"/>
      <c r="H92" s="58"/>
      <c r="I92" s="59"/>
      <c r="L92" s="30"/>
    </row>
    <row r="93" spans="1:16" s="29" customFormat="1">
      <c r="A93" s="44" t="s">
        <v>67</v>
      </c>
      <c r="B93" s="39"/>
      <c r="C93" s="39"/>
      <c r="D93" s="39"/>
      <c r="E93" s="45"/>
      <c r="F93" s="39"/>
      <c r="G93" s="45"/>
      <c r="H93" s="39"/>
      <c r="I93" s="46"/>
      <c r="J93" s="47">
        <v>217279.49</v>
      </c>
      <c r="K93" s="47">
        <v>219548.71</v>
      </c>
      <c r="L93" s="30"/>
    </row>
    <row r="94" spans="1:16" s="29" customFormat="1">
      <c r="A94" s="44" t="s">
        <v>68</v>
      </c>
      <c r="B94" s="39"/>
      <c r="C94" s="39"/>
      <c r="D94" s="39"/>
      <c r="E94" s="45"/>
      <c r="F94" s="39"/>
      <c r="G94" s="45"/>
      <c r="H94" s="39"/>
      <c r="I94" s="46"/>
      <c r="J94" s="47">
        <v>380000</v>
      </c>
      <c r="K94" s="47">
        <v>393549.87</v>
      </c>
      <c r="L94" s="30"/>
    </row>
    <row r="95" spans="1:16" s="29" customFormat="1">
      <c r="A95" s="44" t="s">
        <v>94</v>
      </c>
      <c r="B95" s="39"/>
      <c r="C95" s="39"/>
      <c r="D95" s="39"/>
      <c r="E95" s="45"/>
      <c r="F95" s="39"/>
      <c r="G95" s="45"/>
      <c r="H95" s="39"/>
      <c r="I95" s="46"/>
      <c r="J95" s="47">
        <v>243915.5</v>
      </c>
      <c r="K95" s="47">
        <v>228096.37</v>
      </c>
      <c r="L95" s="30"/>
    </row>
    <row r="96" spans="1:16" s="29" customFormat="1">
      <c r="A96" s="48" t="s">
        <v>4</v>
      </c>
      <c r="B96" s="41"/>
      <c r="C96" s="41"/>
      <c r="D96" s="41"/>
      <c r="E96" s="41"/>
      <c r="F96" s="41"/>
      <c r="G96" s="42"/>
      <c r="H96" s="41"/>
      <c r="I96" s="42"/>
      <c r="J96" s="43">
        <f>SUM(J93:J95)</f>
        <v>841194.99</v>
      </c>
      <c r="K96" s="107">
        <f>SUM(K93:K95)</f>
        <v>841194.95</v>
      </c>
      <c r="L96" s="30"/>
      <c r="O96" s="50"/>
    </row>
    <row r="97" spans="1:15" s="29" customFormat="1">
      <c r="A97" s="49"/>
      <c r="B97" s="50"/>
      <c r="C97" s="50"/>
      <c r="D97" s="50"/>
      <c r="E97" s="50"/>
      <c r="F97" s="50"/>
      <c r="G97" s="55"/>
      <c r="H97" s="50"/>
      <c r="I97" s="55"/>
      <c r="J97" s="55"/>
      <c r="K97" s="73"/>
      <c r="L97" s="30"/>
      <c r="O97" s="50"/>
    </row>
    <row r="98" spans="1:15" s="29" customFormat="1">
      <c r="A98" s="5" t="s">
        <v>69</v>
      </c>
      <c r="B98" s="5"/>
      <c r="C98" s="5"/>
      <c r="D98" s="5"/>
      <c r="E98" s="2"/>
      <c r="F98" s="1"/>
      <c r="G98" s="1"/>
      <c r="H98" s="1"/>
      <c r="I98" s="9"/>
      <c r="J98" s="1"/>
      <c r="L98" s="30"/>
    </row>
    <row r="99" spans="1:15" s="29" customFormat="1">
      <c r="A99" s="1"/>
      <c r="B99" s="1"/>
      <c r="C99" s="1"/>
      <c r="D99" s="1"/>
      <c r="E99" s="2" t="s">
        <v>5</v>
      </c>
      <c r="F99" s="1"/>
      <c r="G99" s="1"/>
      <c r="H99" s="1"/>
      <c r="I99" s="9"/>
      <c r="J99" s="1"/>
      <c r="L99" s="30"/>
    </row>
    <row r="100" spans="1:15">
      <c r="A100" s="1"/>
      <c r="B100" s="1"/>
      <c r="C100" s="1"/>
      <c r="D100" s="1"/>
      <c r="E100" s="2"/>
      <c r="F100" s="1"/>
      <c r="G100" s="1"/>
      <c r="H100" s="1"/>
      <c r="I100" s="9"/>
      <c r="J100" s="7"/>
      <c r="K100" s="29"/>
    </row>
    <row r="101" spans="1:15">
      <c r="A101" s="31" t="s">
        <v>13</v>
      </c>
      <c r="B101" s="29"/>
      <c r="C101" s="29"/>
      <c r="D101" s="29"/>
      <c r="E101" s="29"/>
      <c r="F101" s="29"/>
      <c r="G101" s="29"/>
      <c r="H101" s="29"/>
      <c r="I101" s="38"/>
      <c r="J101" s="29"/>
    </row>
    <row r="102" spans="1:15">
      <c r="A102" s="31"/>
      <c r="B102" s="31"/>
      <c r="C102" s="31"/>
      <c r="D102" s="31"/>
      <c r="E102" s="29"/>
      <c r="F102" s="29"/>
      <c r="G102" s="32"/>
      <c r="H102" s="29"/>
      <c r="I102" s="32"/>
      <c r="J102" s="29"/>
    </row>
    <row r="103" spans="1:15">
      <c r="A103" s="31"/>
      <c r="B103" s="29"/>
      <c r="C103" s="29"/>
      <c r="D103" s="29"/>
      <c r="E103" s="29"/>
      <c r="F103" s="29"/>
      <c r="G103" s="32"/>
      <c r="H103" s="29"/>
      <c r="J103" s="32"/>
      <c r="K103" s="32"/>
    </row>
    <row r="104" spans="1:15" s="29" customFormat="1">
      <c r="A104" s="31"/>
      <c r="G104" s="32"/>
      <c r="I104" s="32"/>
      <c r="K104"/>
      <c r="L104" s="30"/>
    </row>
    <row r="105" spans="1:15" s="29" customFormat="1">
      <c r="A105" s="31" t="s">
        <v>3</v>
      </c>
      <c r="G105" s="32"/>
      <c r="I105" s="32" t="s">
        <v>46</v>
      </c>
      <c r="J105" s="32" t="s">
        <v>95</v>
      </c>
      <c r="K105" s="32" t="s">
        <v>88</v>
      </c>
      <c r="L105" s="30"/>
    </row>
    <row r="106" spans="1:15" s="29" customFormat="1">
      <c r="A106" s="101" t="s">
        <v>108</v>
      </c>
      <c r="B106" s="39"/>
      <c r="C106" s="39"/>
      <c r="D106" s="39"/>
      <c r="E106" s="39"/>
      <c r="F106" s="39"/>
      <c r="G106" s="45"/>
      <c r="H106" s="39"/>
      <c r="I106" s="102"/>
      <c r="J106" s="129"/>
      <c r="K106" s="103"/>
      <c r="L106" s="30"/>
    </row>
    <row r="107" spans="1:15" s="29" customFormat="1">
      <c r="A107" s="104" t="s">
        <v>109</v>
      </c>
      <c r="B107" s="50"/>
      <c r="C107" s="50"/>
      <c r="D107" s="50"/>
      <c r="E107" s="50"/>
      <c r="F107" s="50"/>
      <c r="G107" s="53"/>
      <c r="H107" s="50"/>
      <c r="J107" s="112"/>
      <c r="K107" s="156"/>
      <c r="L107" s="30"/>
    </row>
    <row r="108" spans="1:15" s="29" customFormat="1">
      <c r="A108" s="104" t="s">
        <v>110</v>
      </c>
      <c r="B108" s="50"/>
      <c r="C108" s="50"/>
      <c r="D108" s="50"/>
      <c r="E108" s="50"/>
      <c r="F108" s="50"/>
      <c r="G108" s="53"/>
      <c r="H108" s="50"/>
      <c r="I108" s="82" t="s">
        <v>145</v>
      </c>
      <c r="J108" s="162">
        <v>360499.98</v>
      </c>
      <c r="K108" s="163"/>
      <c r="L108" s="30"/>
    </row>
    <row r="109" spans="1:15" s="29" customFormat="1">
      <c r="A109" s="104" t="s">
        <v>111</v>
      </c>
      <c r="B109" s="50"/>
      <c r="C109" s="50"/>
      <c r="D109" s="50"/>
      <c r="E109" s="50"/>
      <c r="F109" s="50"/>
      <c r="G109" s="53"/>
      <c r="H109" s="50"/>
      <c r="I109" s="82"/>
      <c r="J109" s="164"/>
      <c r="K109" s="187"/>
      <c r="L109" s="30"/>
    </row>
    <row r="110" spans="1:15" s="29" customFormat="1">
      <c r="A110" s="104" t="s">
        <v>112</v>
      </c>
      <c r="B110" s="50"/>
      <c r="C110" s="50"/>
      <c r="D110" s="50"/>
      <c r="E110" s="50"/>
      <c r="F110" s="50"/>
      <c r="G110" s="53"/>
      <c r="H110" s="50"/>
      <c r="I110" s="82" t="s">
        <v>146</v>
      </c>
      <c r="J110" s="162">
        <v>148330</v>
      </c>
      <c r="K110" s="188"/>
      <c r="L110" s="30"/>
    </row>
    <row r="111" spans="1:15" s="29" customFormat="1">
      <c r="A111" s="104" t="s">
        <v>65</v>
      </c>
      <c r="B111" s="50"/>
      <c r="C111" s="50"/>
      <c r="D111" s="50"/>
      <c r="E111" s="50"/>
      <c r="F111" s="50"/>
      <c r="G111" s="53"/>
      <c r="H111" s="50"/>
      <c r="I111" s="82" t="s">
        <v>80</v>
      </c>
      <c r="J111" s="162">
        <v>15000</v>
      </c>
      <c r="K111" s="165"/>
      <c r="L111" s="30"/>
    </row>
    <row r="112" spans="1:15" s="29" customFormat="1">
      <c r="A112" s="104" t="s">
        <v>60</v>
      </c>
      <c r="B112" s="50"/>
      <c r="C112" s="50"/>
      <c r="D112" s="50"/>
      <c r="E112" s="50"/>
      <c r="F112" s="50"/>
      <c r="G112" s="53"/>
      <c r="H112" s="50"/>
      <c r="I112" s="82" t="s">
        <v>51</v>
      </c>
      <c r="J112" s="162">
        <v>8750</v>
      </c>
      <c r="K112" s="165"/>
      <c r="L112" s="30"/>
    </row>
    <row r="113" spans="1:12" s="29" customFormat="1">
      <c r="A113" s="104" t="s">
        <v>61</v>
      </c>
      <c r="B113" s="50"/>
      <c r="C113" s="50"/>
      <c r="D113" s="50"/>
      <c r="E113" s="50"/>
      <c r="F113" s="50"/>
      <c r="G113" s="53"/>
      <c r="H113" s="50"/>
      <c r="I113" s="82" t="s">
        <v>51</v>
      </c>
      <c r="J113" s="162">
        <v>84400</v>
      </c>
      <c r="K113" s="165"/>
      <c r="L113" s="30"/>
    </row>
    <row r="114" spans="1:12" s="29" customFormat="1">
      <c r="A114" s="104" t="s">
        <v>150</v>
      </c>
      <c r="B114" s="83"/>
      <c r="C114" s="83"/>
      <c r="D114" s="83"/>
      <c r="E114" s="83"/>
      <c r="F114" s="83"/>
      <c r="G114" s="92"/>
      <c r="H114" s="83"/>
      <c r="I114" s="82" t="s">
        <v>151</v>
      </c>
      <c r="J114" s="162">
        <v>19300</v>
      </c>
      <c r="K114" s="165"/>
      <c r="L114" s="30"/>
    </row>
    <row r="115" spans="1:12" s="29" customFormat="1">
      <c r="A115" s="104" t="s">
        <v>148</v>
      </c>
      <c r="B115" s="83"/>
      <c r="C115" s="83"/>
      <c r="D115" s="83"/>
      <c r="E115" s="83"/>
      <c r="F115" s="83"/>
      <c r="G115" s="92"/>
      <c r="H115" s="83"/>
      <c r="I115" s="82" t="s">
        <v>149</v>
      </c>
      <c r="J115" s="162">
        <v>76260</v>
      </c>
      <c r="K115" s="165">
        <v>65829.75</v>
      </c>
      <c r="L115" s="30"/>
    </row>
    <row r="116" spans="1:12" s="29" customFormat="1">
      <c r="A116" s="104" t="s">
        <v>147</v>
      </c>
      <c r="B116" s="50"/>
      <c r="C116" s="50"/>
      <c r="D116" s="50"/>
      <c r="E116" s="50"/>
      <c r="F116" s="50"/>
      <c r="G116" s="53"/>
      <c r="H116" s="50"/>
      <c r="I116" s="82"/>
      <c r="J116" s="162">
        <v>70000</v>
      </c>
      <c r="K116" s="166">
        <v>64166.63</v>
      </c>
      <c r="L116" s="30"/>
    </row>
    <row r="117" spans="1:12" s="29" customFormat="1">
      <c r="A117" s="72" t="s">
        <v>4</v>
      </c>
      <c r="B117" s="41"/>
      <c r="C117" s="41"/>
      <c r="D117" s="41"/>
      <c r="E117" s="41"/>
      <c r="F117" s="41"/>
      <c r="G117" s="80"/>
      <c r="H117" s="41"/>
      <c r="I117" s="42"/>
      <c r="J117" s="167">
        <f>SUM(J108:J116)</f>
        <v>782539.98</v>
      </c>
      <c r="K117" s="111">
        <v>832338.81</v>
      </c>
      <c r="L117" s="30"/>
    </row>
    <row r="118" spans="1:12" s="29" customFormat="1">
      <c r="A118" s="31"/>
      <c r="G118" s="38"/>
      <c r="I118" s="37"/>
      <c r="J118" s="55"/>
      <c r="L118" s="30"/>
    </row>
    <row r="119" spans="1:12" s="29" customFormat="1">
      <c r="A119" s="44" t="s">
        <v>114</v>
      </c>
      <c r="B119" s="39"/>
      <c r="C119" s="39"/>
      <c r="D119" s="39"/>
      <c r="E119" s="39"/>
      <c r="F119" s="39"/>
      <c r="G119" s="46"/>
      <c r="H119" s="39"/>
      <c r="I119" s="46"/>
      <c r="J119" s="56"/>
      <c r="K119" s="97"/>
      <c r="L119" s="30"/>
    </row>
    <row r="120" spans="1:12" s="29" customFormat="1">
      <c r="A120" s="57" t="s">
        <v>115</v>
      </c>
      <c r="B120" s="58"/>
      <c r="C120" s="58"/>
      <c r="D120" s="58"/>
      <c r="E120" s="58"/>
      <c r="F120" s="58"/>
      <c r="G120" s="59"/>
      <c r="H120" s="58"/>
      <c r="I120" s="59"/>
      <c r="J120" s="99"/>
      <c r="K120" s="98"/>
      <c r="L120" s="30"/>
    </row>
    <row r="121" spans="1:12" s="29" customFormat="1">
      <c r="A121" s="40" t="s">
        <v>7</v>
      </c>
      <c r="B121" s="41"/>
      <c r="C121" s="41"/>
      <c r="D121" s="41"/>
      <c r="E121" s="80"/>
      <c r="F121" s="41"/>
      <c r="G121" s="42"/>
      <c r="H121" s="41"/>
      <c r="I121" s="42"/>
      <c r="J121" s="136">
        <v>706279.98</v>
      </c>
      <c r="K121" s="169">
        <v>750126.62</v>
      </c>
      <c r="L121" s="30"/>
    </row>
    <row r="122" spans="1:12" s="29" customFormat="1">
      <c r="A122" s="40" t="s">
        <v>152</v>
      </c>
      <c r="B122" s="41"/>
      <c r="C122" s="41"/>
      <c r="D122" s="41"/>
      <c r="E122" s="80"/>
      <c r="F122" s="41"/>
      <c r="G122" s="42"/>
      <c r="H122" s="41"/>
      <c r="I122" s="42"/>
      <c r="J122" s="136">
        <v>76260</v>
      </c>
      <c r="K122" s="136">
        <v>65829.75</v>
      </c>
      <c r="L122" s="30"/>
    </row>
    <row r="123" spans="1:12" s="29" customFormat="1">
      <c r="A123" s="60" t="s">
        <v>153</v>
      </c>
      <c r="B123" s="50"/>
      <c r="C123" s="50"/>
      <c r="D123" s="50"/>
      <c r="E123" s="53"/>
      <c r="F123" s="50"/>
      <c r="G123" s="55"/>
      <c r="H123" s="50"/>
      <c r="I123" s="55"/>
      <c r="J123" s="189">
        <v>0</v>
      </c>
      <c r="K123" s="168">
        <v>16382.44</v>
      </c>
      <c r="L123" s="30"/>
    </row>
    <row r="124" spans="1:12" s="29" customFormat="1">
      <c r="A124" s="48" t="s">
        <v>4</v>
      </c>
      <c r="B124" s="41"/>
      <c r="C124" s="41"/>
      <c r="D124" s="41"/>
      <c r="E124" s="42"/>
      <c r="F124" s="41"/>
      <c r="G124" s="42"/>
      <c r="H124" s="41"/>
      <c r="I124" s="42"/>
      <c r="J124" s="190">
        <f>SUM(J121:J123)</f>
        <v>782539.98</v>
      </c>
      <c r="K124" s="170">
        <f>SUM(K121:K123)</f>
        <v>832338.80999999994</v>
      </c>
      <c r="L124" s="30"/>
    </row>
    <row r="125" spans="1:12" s="29" customFormat="1">
      <c r="A125" s="49"/>
      <c r="B125" s="50"/>
      <c r="C125" s="50"/>
      <c r="D125" s="50"/>
      <c r="E125" s="55"/>
      <c r="F125" s="50"/>
      <c r="G125" s="55"/>
      <c r="H125" s="50"/>
      <c r="I125" s="55"/>
      <c r="K125" s="73"/>
      <c r="L125" s="30"/>
    </row>
    <row r="126" spans="1:12" s="35" customFormat="1">
      <c r="A126" s="5" t="s">
        <v>96</v>
      </c>
      <c r="B126" s="3"/>
      <c r="C126" s="3"/>
      <c r="D126" s="3"/>
      <c r="E126" s="3"/>
      <c r="F126" s="1"/>
      <c r="G126" s="1"/>
      <c r="H126" s="1"/>
      <c r="I126" s="1"/>
      <c r="J126" s="1"/>
      <c r="K126" s="76"/>
      <c r="L126" s="30"/>
    </row>
    <row r="127" spans="1:12" s="35" customForma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76"/>
      <c r="L127" s="30"/>
    </row>
    <row r="128" spans="1:12" s="35" customFormat="1">
      <c r="A128" s="1"/>
      <c r="B128" s="1"/>
      <c r="C128" s="1"/>
      <c r="D128" s="1"/>
      <c r="E128" s="2" t="s">
        <v>6</v>
      </c>
      <c r="F128" s="1"/>
      <c r="G128" s="1"/>
      <c r="H128" s="1"/>
      <c r="I128" s="1"/>
      <c r="J128" s="1"/>
      <c r="K128" s="32"/>
      <c r="L128" s="30"/>
    </row>
    <row r="129" spans="1:13" s="35" customForma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32"/>
      <c r="L129" s="30"/>
    </row>
    <row r="130" spans="1:13" s="29" customFormat="1">
      <c r="A130" s="31" t="s">
        <v>14</v>
      </c>
      <c r="G130" s="53"/>
      <c r="H130" s="50"/>
      <c r="J130" s="62"/>
      <c r="K130" s="32"/>
      <c r="L130" s="30"/>
    </row>
    <row r="131" spans="1:13" s="29" customFormat="1">
      <c r="A131" s="31"/>
      <c r="B131" s="31"/>
      <c r="C131" s="31"/>
      <c r="D131" s="31"/>
      <c r="F131" s="31"/>
      <c r="G131" s="53"/>
      <c r="H131" s="50"/>
      <c r="I131" s="63"/>
      <c r="J131" s="61"/>
      <c r="K131" s="69"/>
      <c r="L131" s="30"/>
    </row>
    <row r="132" spans="1:13" s="29" customFormat="1">
      <c r="A132" s="64" t="s">
        <v>3</v>
      </c>
      <c r="B132" s="64"/>
      <c r="C132" s="65"/>
      <c r="D132" s="65"/>
      <c r="E132" s="65"/>
      <c r="F132" s="66"/>
      <c r="G132" s="64"/>
      <c r="H132" s="64"/>
      <c r="I132" s="63" t="s">
        <v>46</v>
      </c>
      <c r="J132" s="62" t="s">
        <v>97</v>
      </c>
      <c r="K132" s="32" t="s">
        <v>88</v>
      </c>
      <c r="L132" s="30"/>
    </row>
    <row r="133" spans="1:13" s="29" customFormat="1">
      <c r="A133" s="44" t="s">
        <v>55</v>
      </c>
      <c r="B133" s="147"/>
      <c r="C133" s="147"/>
      <c r="D133" s="147"/>
      <c r="E133" s="147"/>
      <c r="F133" s="148"/>
      <c r="G133" s="148"/>
      <c r="H133" s="149"/>
      <c r="I133" s="145" t="s">
        <v>53</v>
      </c>
      <c r="J133" s="169">
        <v>8250</v>
      </c>
      <c r="K133" s="191"/>
      <c r="L133" s="30"/>
    </row>
    <row r="134" spans="1:13" s="29" customFormat="1">
      <c r="A134" s="60" t="s">
        <v>52</v>
      </c>
      <c r="B134" s="78"/>
      <c r="C134" s="78"/>
      <c r="D134" s="78"/>
      <c r="E134" s="78"/>
      <c r="F134" s="150"/>
      <c r="G134" s="151"/>
      <c r="H134" s="105"/>
      <c r="I134" s="145" t="s">
        <v>54</v>
      </c>
      <c r="J134" s="169">
        <v>36750</v>
      </c>
      <c r="K134" s="192"/>
      <c r="L134" s="30"/>
    </row>
    <row r="135" spans="1:13" s="29" customFormat="1">
      <c r="A135" s="72" t="s">
        <v>4</v>
      </c>
      <c r="B135" s="41"/>
      <c r="C135" s="41"/>
      <c r="D135" s="41"/>
      <c r="E135" s="126"/>
      <c r="F135" s="126"/>
      <c r="G135" s="127"/>
      <c r="H135" s="157"/>
      <c r="I135" s="110"/>
      <c r="J135" s="171">
        <f>SUM(J133:J134)</f>
        <v>45000</v>
      </c>
      <c r="K135" s="172">
        <v>42112.5</v>
      </c>
      <c r="L135" s="30"/>
    </row>
    <row r="136" spans="1:13" s="29" customFormat="1">
      <c r="A136" s="52"/>
      <c r="B136" s="50"/>
      <c r="C136" s="50"/>
      <c r="D136" s="50"/>
      <c r="E136" s="49"/>
      <c r="F136" s="49"/>
      <c r="G136" s="67"/>
      <c r="H136" s="49"/>
      <c r="I136" s="67"/>
      <c r="J136" s="173"/>
      <c r="K136" s="174"/>
      <c r="L136" s="30"/>
    </row>
    <row r="137" spans="1:13" s="29" customFormat="1">
      <c r="A137" s="58" t="s">
        <v>119</v>
      </c>
      <c r="B137" s="58"/>
      <c r="C137" s="58"/>
      <c r="D137" s="58"/>
      <c r="E137" s="58"/>
      <c r="F137" s="58"/>
      <c r="G137" s="59"/>
      <c r="H137" s="84"/>
      <c r="I137" s="59"/>
      <c r="J137" s="175"/>
      <c r="K137" s="176"/>
      <c r="L137" s="30"/>
    </row>
    <row r="138" spans="1:13" s="29" customFormat="1">
      <c r="A138" s="70" t="s">
        <v>8</v>
      </c>
      <c r="B138" s="71"/>
      <c r="C138" s="71"/>
      <c r="D138" s="71"/>
      <c r="E138" s="71"/>
      <c r="F138" s="71"/>
      <c r="G138" s="42"/>
      <c r="H138" s="71"/>
      <c r="I138" s="42"/>
      <c r="J138" s="136">
        <v>45000</v>
      </c>
      <c r="K138" s="133">
        <v>42112.5</v>
      </c>
      <c r="L138" s="30"/>
    </row>
    <row r="139" spans="1:13" s="29" customFormat="1">
      <c r="A139" s="72" t="s">
        <v>4</v>
      </c>
      <c r="B139" s="71"/>
      <c r="C139" s="71"/>
      <c r="D139" s="71"/>
      <c r="E139" s="71"/>
      <c r="F139" s="71"/>
      <c r="G139" s="42"/>
      <c r="H139" s="71"/>
      <c r="I139" s="42"/>
      <c r="J139" s="111">
        <v>45000</v>
      </c>
      <c r="K139" s="132">
        <v>42112.5</v>
      </c>
      <c r="L139" s="30"/>
    </row>
    <row r="140" spans="1:13" s="29" customFormat="1">
      <c r="A140" s="52"/>
      <c r="B140" s="52"/>
      <c r="C140" s="52"/>
      <c r="D140" s="52"/>
      <c r="E140" s="52"/>
      <c r="F140" s="52"/>
      <c r="G140" s="55"/>
      <c r="H140" s="52"/>
      <c r="I140" s="55"/>
      <c r="J140" s="154"/>
      <c r="K140" s="154"/>
      <c r="L140" s="30"/>
    </row>
    <row r="141" spans="1:13" ht="15" customHeight="1">
      <c r="A141" s="31" t="s">
        <v>58</v>
      </c>
      <c r="B141" s="29"/>
      <c r="C141" s="29"/>
      <c r="D141" s="29"/>
      <c r="E141" s="31"/>
      <c r="F141" s="29"/>
      <c r="G141" s="29"/>
      <c r="H141" s="29"/>
      <c r="J141" s="74"/>
      <c r="K141" s="32"/>
      <c r="M141" s="81"/>
    </row>
    <row r="142" spans="1:13" ht="15" customHeight="1">
      <c r="A142" s="29"/>
      <c r="B142" s="29"/>
      <c r="C142" s="29"/>
      <c r="D142" s="29"/>
      <c r="E142" s="31"/>
      <c r="F142" s="29"/>
      <c r="G142" s="29"/>
      <c r="H142" s="29"/>
      <c r="I142" s="74"/>
      <c r="J142" s="29"/>
      <c r="K142" s="13"/>
      <c r="M142" s="81"/>
    </row>
    <row r="143" spans="1:13" ht="13.5">
      <c r="A143" s="31" t="s">
        <v>16</v>
      </c>
      <c r="B143" s="29"/>
      <c r="C143" s="29"/>
      <c r="D143" s="29"/>
      <c r="E143" s="31"/>
      <c r="F143" s="29"/>
      <c r="G143" s="29"/>
      <c r="H143" s="29"/>
      <c r="I143" s="74" t="s">
        <v>46</v>
      </c>
      <c r="J143" s="74" t="s">
        <v>15</v>
      </c>
      <c r="K143" s="32" t="s">
        <v>88</v>
      </c>
      <c r="M143" s="81"/>
    </row>
    <row r="144" spans="1:13">
      <c r="A144" s="70" t="s">
        <v>59</v>
      </c>
      <c r="B144" s="41"/>
      <c r="C144" s="41"/>
      <c r="D144" s="41"/>
      <c r="E144" s="71"/>
      <c r="F144" s="41"/>
      <c r="G144" s="41"/>
      <c r="H144" s="41"/>
      <c r="I144" s="128"/>
      <c r="J144" s="136">
        <v>100000</v>
      </c>
      <c r="K144" s="133">
        <v>66801.25</v>
      </c>
    </row>
    <row r="145" spans="1:16">
      <c r="A145" s="72" t="s">
        <v>4</v>
      </c>
      <c r="B145" s="41"/>
      <c r="C145" s="41"/>
      <c r="D145" s="41"/>
      <c r="E145" s="126"/>
      <c r="F145" s="126"/>
      <c r="G145" s="127"/>
      <c r="H145" s="126"/>
      <c r="I145" s="127"/>
      <c r="J145" s="111">
        <v>100000</v>
      </c>
      <c r="K145" s="132">
        <v>66801.25</v>
      </c>
    </row>
    <row r="146" spans="1:16" ht="13.5">
      <c r="A146" s="31"/>
      <c r="B146" s="29"/>
      <c r="C146" s="29"/>
      <c r="D146" s="29"/>
      <c r="E146" s="49"/>
      <c r="F146" s="49"/>
      <c r="G146" s="67"/>
      <c r="H146" s="49"/>
      <c r="I146" s="67"/>
      <c r="J146" s="173"/>
      <c r="K146" s="1"/>
      <c r="M146" s="81"/>
    </row>
    <row r="147" spans="1:16">
      <c r="A147" s="58" t="s">
        <v>116</v>
      </c>
      <c r="B147" s="58"/>
      <c r="C147" s="58"/>
      <c r="D147" s="58"/>
      <c r="E147" s="58"/>
      <c r="F147" s="58"/>
      <c r="G147" s="59"/>
      <c r="H147" s="84"/>
      <c r="I147" s="59"/>
      <c r="J147" s="175"/>
      <c r="K147" s="1"/>
    </row>
    <row r="148" spans="1:16">
      <c r="A148" s="70" t="s">
        <v>8</v>
      </c>
      <c r="B148" s="71"/>
      <c r="C148" s="71"/>
      <c r="D148" s="71"/>
      <c r="E148" s="71"/>
      <c r="F148" s="71"/>
      <c r="G148" s="42"/>
      <c r="H148" s="71"/>
      <c r="I148" s="42"/>
      <c r="J148" s="136">
        <v>100000</v>
      </c>
      <c r="K148" s="177">
        <v>66801.25</v>
      </c>
    </row>
    <row r="149" spans="1:16">
      <c r="A149" s="72" t="s">
        <v>4</v>
      </c>
      <c r="B149" s="71"/>
      <c r="C149" s="71"/>
      <c r="D149" s="71"/>
      <c r="E149" s="71"/>
      <c r="F149" s="71"/>
      <c r="G149" s="42"/>
      <c r="H149" s="71"/>
      <c r="I149" s="42"/>
      <c r="J149" s="111">
        <v>100000</v>
      </c>
      <c r="K149" s="111">
        <v>66801.25</v>
      </c>
    </row>
    <row r="150" spans="1:16" s="29" customFormat="1">
      <c r="G150" s="38"/>
      <c r="I150" s="75"/>
      <c r="J150" s="53"/>
      <c r="L150" s="30"/>
      <c r="O150" s="55"/>
      <c r="P150" s="55"/>
    </row>
    <row r="151" spans="1:16" s="29" customFormat="1">
      <c r="A151" s="31" t="s">
        <v>17</v>
      </c>
      <c r="B151" s="31"/>
      <c r="C151" s="31"/>
      <c r="D151" s="31"/>
      <c r="E151" s="31"/>
      <c r="I151" s="38"/>
      <c r="J151" s="76"/>
      <c r="L151" s="30"/>
      <c r="O151" s="73"/>
      <c r="P151" s="55"/>
    </row>
    <row r="152" spans="1:16" s="29" customFormat="1">
      <c r="A152" s="31"/>
      <c r="G152" s="32"/>
      <c r="H152" s="76"/>
      <c r="J152" s="32"/>
      <c r="K152" s="32"/>
      <c r="L152" s="30"/>
      <c r="O152" s="54"/>
      <c r="P152" s="55"/>
    </row>
    <row r="153" spans="1:16" s="29" customFormat="1">
      <c r="A153" s="31" t="s">
        <v>3</v>
      </c>
      <c r="G153" s="32"/>
      <c r="H153" s="34"/>
      <c r="I153" s="32" t="s">
        <v>46</v>
      </c>
      <c r="J153" s="32" t="s">
        <v>97</v>
      </c>
      <c r="K153" s="32" t="s">
        <v>88</v>
      </c>
      <c r="L153" s="30"/>
      <c r="O153" s="73"/>
      <c r="P153" s="54"/>
    </row>
    <row r="154" spans="1:16" s="35" customFormat="1">
      <c r="A154" s="101" t="s">
        <v>56</v>
      </c>
      <c r="B154" s="39"/>
      <c r="C154" s="39"/>
      <c r="D154" s="39"/>
      <c r="E154" s="39"/>
      <c r="F154" s="39"/>
      <c r="G154" s="45"/>
      <c r="H154" s="39"/>
      <c r="I154" s="195" t="s">
        <v>62</v>
      </c>
      <c r="J154" s="196">
        <v>9600</v>
      </c>
      <c r="K154" s="196"/>
      <c r="L154" s="30"/>
      <c r="O154" s="83"/>
      <c r="P154" s="83"/>
    </row>
    <row r="155" spans="1:16" s="35" customFormat="1">
      <c r="A155" s="104" t="s">
        <v>57</v>
      </c>
      <c r="B155" s="50"/>
      <c r="C155" s="50"/>
      <c r="D155" s="50"/>
      <c r="E155" s="50"/>
      <c r="F155" s="50"/>
      <c r="G155" s="53"/>
      <c r="H155" s="50"/>
      <c r="I155" s="197"/>
      <c r="J155" s="198">
        <v>3600</v>
      </c>
      <c r="K155" s="198"/>
      <c r="L155" s="30"/>
    </row>
    <row r="156" spans="1:16" s="35" customFormat="1">
      <c r="A156" s="104" t="s">
        <v>154</v>
      </c>
      <c r="B156" s="50"/>
      <c r="C156" s="50"/>
      <c r="D156" s="50"/>
      <c r="E156" s="50"/>
      <c r="F156" s="50"/>
      <c r="G156" s="53"/>
      <c r="H156" s="50"/>
      <c r="I156" s="197"/>
      <c r="J156" s="198">
        <v>75000</v>
      </c>
      <c r="K156" s="198"/>
      <c r="L156" s="30"/>
    </row>
    <row r="157" spans="1:16" s="35" customFormat="1">
      <c r="A157" s="104" t="s">
        <v>155</v>
      </c>
      <c r="B157" s="50"/>
      <c r="C157" s="50"/>
      <c r="D157" s="50"/>
      <c r="E157" s="50"/>
      <c r="F157" s="50"/>
      <c r="G157" s="53"/>
      <c r="H157" s="50"/>
      <c r="I157" s="197"/>
      <c r="J157" s="198">
        <v>42500</v>
      </c>
      <c r="K157" s="199"/>
      <c r="L157" s="30"/>
    </row>
    <row r="158" spans="1:16" s="29" customFormat="1">
      <c r="A158" s="48" t="s">
        <v>4</v>
      </c>
      <c r="B158" s="41"/>
      <c r="C158" s="41"/>
      <c r="D158" s="41"/>
      <c r="E158" s="41"/>
      <c r="F158" s="41"/>
      <c r="G158" s="42"/>
      <c r="H158" s="41"/>
      <c r="I158" s="77"/>
      <c r="J158" s="171">
        <f>SUM(J154:J157)</f>
        <v>130700</v>
      </c>
      <c r="K158" s="171">
        <v>104629.66</v>
      </c>
      <c r="L158" s="30"/>
    </row>
    <row r="159" spans="1:16" s="29" customFormat="1">
      <c r="A159" s="178"/>
      <c r="B159" s="39"/>
      <c r="C159" s="39"/>
      <c r="D159" s="39"/>
      <c r="E159" s="39"/>
      <c r="F159" s="39"/>
      <c r="G159" s="46"/>
      <c r="H159" s="39"/>
      <c r="I159" s="179"/>
      <c r="J159" s="180"/>
      <c r="K159" s="174"/>
      <c r="L159" s="30"/>
    </row>
    <row r="160" spans="1:16">
      <c r="A160" s="58" t="s">
        <v>120</v>
      </c>
      <c r="B160" s="58"/>
      <c r="C160" s="58"/>
      <c r="D160" s="58"/>
      <c r="E160" s="58"/>
      <c r="F160" s="58"/>
      <c r="G160" s="59"/>
      <c r="H160" s="84"/>
      <c r="I160" s="59"/>
      <c r="J160" s="175"/>
      <c r="K160" s="1"/>
    </row>
    <row r="161" spans="1:13">
      <c r="A161" s="70" t="s">
        <v>8</v>
      </c>
      <c r="B161" s="71"/>
      <c r="C161" s="71"/>
      <c r="D161" s="71"/>
      <c r="E161" s="71"/>
      <c r="F161" s="71"/>
      <c r="G161" s="42"/>
      <c r="H161" s="71"/>
      <c r="I161" s="42"/>
      <c r="J161" s="136">
        <v>130700</v>
      </c>
      <c r="K161" s="177">
        <v>104629.66</v>
      </c>
    </row>
    <row r="162" spans="1:13">
      <c r="A162" s="72" t="s">
        <v>4</v>
      </c>
      <c r="B162" s="71"/>
      <c r="C162" s="71"/>
      <c r="D162" s="71"/>
      <c r="E162" s="71"/>
      <c r="F162" s="71"/>
      <c r="G162" s="42"/>
      <c r="H162" s="71"/>
      <c r="I162" s="42"/>
      <c r="J162" s="111">
        <v>130700</v>
      </c>
      <c r="K162" s="111">
        <v>104629.66</v>
      </c>
    </row>
    <row r="163" spans="1:13" s="29" customFormat="1">
      <c r="A163" s="39"/>
      <c r="B163" s="178"/>
      <c r="C163" s="39"/>
      <c r="D163" s="39"/>
      <c r="E163" s="39"/>
      <c r="F163" s="39"/>
      <c r="G163" s="46"/>
      <c r="H163" s="39"/>
      <c r="I163" s="179"/>
      <c r="J163" s="180"/>
      <c r="K163" s="181"/>
      <c r="L163" s="30"/>
    </row>
    <row r="164" spans="1:13" s="35" customFormat="1">
      <c r="A164" s="52"/>
      <c r="B164" s="52"/>
      <c r="C164" s="52"/>
      <c r="D164" s="52"/>
      <c r="E164" s="52"/>
      <c r="F164" s="52"/>
      <c r="G164" s="55"/>
      <c r="H164" s="52"/>
      <c r="I164" s="55"/>
      <c r="J164" s="29"/>
      <c r="L164" s="30"/>
    </row>
    <row r="165" spans="1:13" s="29" customFormat="1">
      <c r="A165"/>
      <c r="B165" s="1"/>
      <c r="C165" s="1"/>
      <c r="D165" s="1"/>
      <c r="E165" s="2" t="s">
        <v>70</v>
      </c>
      <c r="F165" s="1"/>
      <c r="G165" s="1"/>
      <c r="H165" s="2"/>
      <c r="I165" s="1"/>
      <c r="J165" s="7"/>
      <c r="K165" s="19"/>
      <c r="L165" s="30"/>
    </row>
    <row r="166" spans="1:13" s="29" customFormat="1">
      <c r="A166" s="6"/>
      <c r="B166" s="1"/>
      <c r="C166" s="7"/>
      <c r="D166" s="7"/>
      <c r="E166" s="7"/>
      <c r="F166" s="7"/>
      <c r="G166" s="7"/>
      <c r="H166" s="7"/>
      <c r="I166" s="7"/>
      <c r="J166" s="1"/>
      <c r="K166"/>
      <c r="L166" s="30"/>
    </row>
    <row r="167" spans="1:13" s="29" customFormat="1">
      <c r="A167" s="5" t="s">
        <v>98</v>
      </c>
      <c r="B167" s="3"/>
      <c r="C167" s="3"/>
      <c r="D167" s="3"/>
      <c r="E167" s="3"/>
      <c r="F167" s="3"/>
      <c r="G167" s="1"/>
      <c r="H167" s="1"/>
      <c r="I167" s="1"/>
      <c r="J167" s="1"/>
      <c r="L167" s="30"/>
    </row>
    <row r="168" spans="1:13" s="29" customFormat="1">
      <c r="A168" s="31"/>
      <c r="J168" s="32"/>
      <c r="K168" s="32"/>
      <c r="L168" s="30"/>
    </row>
    <row r="169" spans="1:13" s="29" customFormat="1">
      <c r="A169" s="31" t="s">
        <v>3</v>
      </c>
      <c r="G169" s="38"/>
      <c r="I169" s="32"/>
      <c r="L169" s="30"/>
    </row>
    <row r="170" spans="1:13" s="29" customFormat="1">
      <c r="B170" s="50"/>
      <c r="C170" s="50"/>
      <c r="D170" s="50"/>
      <c r="E170" s="50"/>
      <c r="F170" s="50"/>
      <c r="G170" s="50"/>
      <c r="H170" s="50"/>
      <c r="I170" s="32" t="s">
        <v>46</v>
      </c>
      <c r="J170" s="32" t="s">
        <v>92</v>
      </c>
      <c r="K170" s="32" t="s">
        <v>88</v>
      </c>
      <c r="L170" s="89"/>
      <c r="M170" s="90"/>
    </row>
    <row r="171" spans="1:13" s="29" customFormat="1">
      <c r="A171" s="121" t="s">
        <v>18</v>
      </c>
      <c r="B171" s="39"/>
      <c r="C171" s="39"/>
      <c r="D171" s="39"/>
      <c r="E171" s="39"/>
      <c r="F171" s="39"/>
      <c r="G171" s="39"/>
      <c r="H171" s="39"/>
      <c r="I171" s="102"/>
      <c r="J171" s="146"/>
      <c r="K171" s="129"/>
      <c r="L171" s="89"/>
      <c r="M171" s="90"/>
    </row>
    <row r="172" spans="1:13" s="35" customFormat="1">
      <c r="A172" s="104" t="s">
        <v>156</v>
      </c>
      <c r="B172" s="50"/>
      <c r="C172" s="50"/>
      <c r="D172" s="50"/>
      <c r="E172" s="50"/>
      <c r="F172" s="50"/>
      <c r="G172" s="53"/>
      <c r="H172" s="50"/>
      <c r="I172" s="82" t="s">
        <v>51</v>
      </c>
      <c r="J172" s="100">
        <v>60000</v>
      </c>
      <c r="K172" s="193">
        <v>33325.699999999997</v>
      </c>
      <c r="L172" s="89"/>
      <c r="M172" s="90"/>
    </row>
    <row r="173" spans="1:13" s="29" customFormat="1">
      <c r="A173" s="72" t="s">
        <v>4</v>
      </c>
      <c r="B173" s="71"/>
      <c r="C173" s="71"/>
      <c r="D173" s="71"/>
      <c r="E173" s="41"/>
      <c r="F173" s="41"/>
      <c r="G173" s="41"/>
      <c r="H173" s="41"/>
      <c r="I173" s="125"/>
      <c r="J173" s="107">
        <v>60000</v>
      </c>
      <c r="K173" s="108">
        <v>33325.699999999997</v>
      </c>
      <c r="L173" s="89"/>
      <c r="M173" s="90"/>
    </row>
    <row r="174" spans="1:13" s="29" customFormat="1">
      <c r="A174" s="71"/>
      <c r="B174" s="123"/>
      <c r="C174" s="123"/>
      <c r="D174" s="123"/>
      <c r="E174" s="39"/>
      <c r="F174" s="39"/>
      <c r="G174" s="39"/>
      <c r="H174" s="39"/>
      <c r="I174" s="125"/>
      <c r="J174" s="77"/>
      <c r="K174" s="77"/>
      <c r="L174" s="89"/>
      <c r="M174" s="90"/>
    </row>
    <row r="175" spans="1:13" s="29" customFormat="1">
      <c r="A175" s="121" t="s">
        <v>157</v>
      </c>
      <c r="B175" s="123"/>
      <c r="C175" s="123"/>
      <c r="D175" s="123"/>
      <c r="E175" s="123"/>
      <c r="F175" s="123"/>
      <c r="G175" s="123"/>
      <c r="H175" s="123"/>
      <c r="I175" s="102"/>
      <c r="J175" s="146"/>
      <c r="K175" s="158"/>
      <c r="L175" s="30"/>
    </row>
    <row r="176" spans="1:13" s="29" customFormat="1">
      <c r="A176" s="121" t="s">
        <v>158</v>
      </c>
      <c r="B176" s="123"/>
      <c r="C176" s="123"/>
      <c r="D176" s="123"/>
      <c r="E176" s="123"/>
      <c r="F176" s="123"/>
      <c r="G176" s="123"/>
      <c r="H176" s="123"/>
      <c r="I176" s="102"/>
      <c r="J176" s="146"/>
      <c r="K176" s="158"/>
      <c r="L176" s="30"/>
    </row>
    <row r="177" spans="1:13" s="29" customFormat="1">
      <c r="A177" s="101" t="s">
        <v>159</v>
      </c>
      <c r="B177" s="123"/>
      <c r="C177" s="123"/>
      <c r="D177" s="123"/>
      <c r="E177" s="123"/>
      <c r="F177" s="123"/>
      <c r="G177" s="123"/>
      <c r="H177" s="123"/>
      <c r="I177" s="102"/>
      <c r="J177" s="146"/>
      <c r="K177" s="194"/>
      <c r="L177" s="89"/>
      <c r="M177" s="90"/>
    </row>
    <row r="178" spans="1:13" ht="13.5">
      <c r="A178" s="106" t="s">
        <v>160</v>
      </c>
      <c r="B178" s="84"/>
      <c r="C178" s="84"/>
      <c r="D178" s="84"/>
      <c r="E178" s="84"/>
      <c r="F178" s="84"/>
      <c r="G178" s="84"/>
      <c r="H178" s="84"/>
      <c r="I178" s="85"/>
      <c r="J178" s="194">
        <v>60000</v>
      </c>
      <c r="K178" s="194">
        <v>55305</v>
      </c>
      <c r="M178" s="81"/>
    </row>
    <row r="179" spans="1:13" ht="13.5">
      <c r="A179" s="106" t="s">
        <v>161</v>
      </c>
      <c r="B179" s="84"/>
      <c r="C179" s="84"/>
      <c r="D179" s="84"/>
      <c r="E179" s="84"/>
      <c r="F179" s="84"/>
      <c r="G179" s="84"/>
      <c r="H179" s="84"/>
      <c r="I179" s="85"/>
      <c r="J179" s="137">
        <v>20000</v>
      </c>
      <c r="K179" s="137">
        <v>19961.13</v>
      </c>
      <c r="M179" s="81"/>
    </row>
    <row r="180" spans="1:13">
      <c r="A180" s="122" t="s">
        <v>4</v>
      </c>
      <c r="B180" s="41"/>
      <c r="C180" s="41"/>
      <c r="D180" s="41"/>
      <c r="E180" s="41"/>
      <c r="F180" s="41"/>
      <c r="G180" s="42"/>
      <c r="H180" s="41"/>
      <c r="I180" s="42"/>
      <c r="J180" s="124">
        <v>80000</v>
      </c>
      <c r="K180" s="107">
        <f>SUM(K177:K179)</f>
        <v>75266.13</v>
      </c>
    </row>
    <row r="181" spans="1:13">
      <c r="A181" s="31"/>
      <c r="B181" s="50"/>
      <c r="C181" s="50"/>
      <c r="D181" s="50"/>
      <c r="E181" s="50"/>
      <c r="F181" s="50"/>
      <c r="G181" s="55"/>
      <c r="H181" s="50"/>
      <c r="I181" s="55"/>
      <c r="J181" s="115"/>
      <c r="K181" s="73"/>
    </row>
    <row r="182" spans="1:13">
      <c r="A182" s="31"/>
      <c r="B182" s="52"/>
      <c r="C182" s="52"/>
      <c r="D182" s="52"/>
      <c r="E182" s="52"/>
      <c r="F182" s="52"/>
      <c r="G182" s="55"/>
      <c r="H182" s="52"/>
      <c r="I182" s="55"/>
    </row>
    <row r="183" spans="1:13" s="7" customFormat="1">
      <c r="A183" s="48" t="s">
        <v>162</v>
      </c>
      <c r="B183" s="41"/>
      <c r="C183" s="41"/>
      <c r="D183" s="41"/>
      <c r="E183" s="41"/>
      <c r="F183" s="41"/>
      <c r="G183" s="41"/>
      <c r="H183" s="41"/>
      <c r="I183" s="77"/>
      <c r="J183" s="107">
        <f>SUM(J180,J173)</f>
        <v>140000</v>
      </c>
      <c r="K183" s="107">
        <f>SUM(K173+K180)</f>
        <v>108591.83</v>
      </c>
      <c r="L183" s="26"/>
    </row>
    <row r="184" spans="1:13" s="7" customFormat="1">
      <c r="A184" s="49"/>
      <c r="B184" s="29"/>
      <c r="C184" s="29"/>
      <c r="D184" s="29"/>
      <c r="E184" s="29"/>
      <c r="F184" s="29"/>
      <c r="G184" s="29"/>
      <c r="H184" s="29"/>
      <c r="I184" s="68"/>
      <c r="J184" s="86"/>
      <c r="K184"/>
      <c r="L184" s="26"/>
    </row>
    <row r="185" spans="1:13" s="7" customFormat="1">
      <c r="A185" s="40" t="s">
        <v>117</v>
      </c>
      <c r="B185" s="41"/>
      <c r="C185" s="41"/>
      <c r="D185" s="41"/>
      <c r="E185" s="41"/>
      <c r="F185" s="41"/>
      <c r="G185" s="41"/>
      <c r="H185" s="41"/>
      <c r="I185" s="87"/>
      <c r="J185"/>
      <c r="K185" s="114"/>
      <c r="L185" s="26"/>
    </row>
    <row r="186" spans="1:13" s="7" customFormat="1">
      <c r="A186" s="40" t="s">
        <v>8</v>
      </c>
      <c r="B186" s="41"/>
      <c r="C186" s="41"/>
      <c r="D186" s="41"/>
      <c r="E186" s="41"/>
      <c r="F186" s="41"/>
      <c r="G186" s="41"/>
      <c r="H186" s="41"/>
      <c r="I186" s="87"/>
      <c r="J186" s="137">
        <v>60000</v>
      </c>
      <c r="K186" s="152">
        <v>33325.699999999997</v>
      </c>
      <c r="L186" s="26"/>
    </row>
    <row r="187" spans="1:13">
      <c r="A187" s="57" t="s">
        <v>118</v>
      </c>
      <c r="B187" s="58"/>
      <c r="C187" s="58"/>
      <c r="D187" s="58"/>
      <c r="E187" s="58"/>
      <c r="F187" s="58"/>
      <c r="G187" s="58"/>
      <c r="H187" s="58"/>
      <c r="I187" s="86"/>
      <c r="J187" s="137">
        <v>80000</v>
      </c>
      <c r="K187" s="160">
        <v>75266.13</v>
      </c>
    </row>
    <row r="188" spans="1:13">
      <c r="A188" s="48" t="s">
        <v>4</v>
      </c>
      <c r="B188" s="41"/>
      <c r="C188" s="41"/>
      <c r="D188" s="41"/>
      <c r="E188" s="41"/>
      <c r="F188" s="41"/>
      <c r="G188" s="41"/>
      <c r="H188" s="41"/>
      <c r="I188" s="77"/>
      <c r="J188" s="107">
        <f>J186+J187</f>
        <v>140000</v>
      </c>
      <c r="K188" s="43">
        <f>SUM(K186+K187)</f>
        <v>108591.83</v>
      </c>
    </row>
    <row r="189" spans="1:13">
      <c r="A189" s="49"/>
      <c r="B189" s="50"/>
      <c r="C189" s="50"/>
      <c r="D189" s="50"/>
      <c r="E189" s="50"/>
      <c r="F189" s="50"/>
      <c r="G189" s="50"/>
      <c r="H189" s="50"/>
      <c r="I189" s="73"/>
      <c r="J189" s="73"/>
      <c r="K189" s="55"/>
    </row>
    <row r="190" spans="1:13">
      <c r="A190" s="1"/>
      <c r="B190" s="19"/>
      <c r="C190" s="19"/>
      <c r="D190" s="19"/>
      <c r="E190" s="2" t="s">
        <v>86</v>
      </c>
      <c r="F190" s="2"/>
      <c r="G190" s="19"/>
      <c r="H190" s="19"/>
      <c r="I190" s="19"/>
      <c r="J190" s="19"/>
    </row>
    <row r="191" spans="1:13">
      <c r="A191" s="19"/>
      <c r="B191" s="19"/>
      <c r="C191" s="19"/>
      <c r="D191" s="19"/>
      <c r="E191" s="19"/>
      <c r="F191" s="2"/>
      <c r="G191" s="19"/>
      <c r="H191" s="19"/>
      <c r="I191" s="19"/>
      <c r="J191" s="19"/>
    </row>
    <row r="192" spans="1:13">
      <c r="A192" s="11" t="s">
        <v>99</v>
      </c>
      <c r="B192" s="20"/>
      <c r="C192" s="20"/>
      <c r="D192" s="20"/>
      <c r="E192" s="20"/>
      <c r="F192" s="19"/>
      <c r="G192" s="21"/>
      <c r="H192" s="19"/>
      <c r="I192" s="22"/>
      <c r="J192" s="19"/>
    </row>
    <row r="193" spans="1:12">
      <c r="A193" s="31"/>
      <c r="B193" s="29"/>
      <c r="C193" s="29"/>
      <c r="D193" s="29"/>
      <c r="E193" s="29"/>
      <c r="F193" s="29"/>
      <c r="G193" s="29"/>
      <c r="H193" s="29"/>
      <c r="I193" s="29"/>
      <c r="J193" s="32"/>
      <c r="K193" s="32"/>
      <c r="L193"/>
    </row>
    <row r="194" spans="1:12">
      <c r="A194" s="35"/>
      <c r="B194" s="35"/>
      <c r="C194" s="35"/>
      <c r="D194" s="35"/>
      <c r="E194" s="35"/>
      <c r="F194" s="35"/>
      <c r="G194" s="88"/>
      <c r="H194" s="35"/>
      <c r="J194" s="32"/>
      <c r="K194" s="32" t="s">
        <v>88</v>
      </c>
      <c r="L194"/>
    </row>
    <row r="195" spans="1:12">
      <c r="A195" s="101" t="s">
        <v>164</v>
      </c>
      <c r="B195" s="116"/>
      <c r="C195" s="116"/>
      <c r="D195" s="116"/>
      <c r="E195" s="116"/>
      <c r="F195" s="117"/>
      <c r="G195" s="116"/>
      <c r="H195" s="118"/>
      <c r="I195" s="119"/>
      <c r="J195" s="100"/>
      <c r="K195" s="100">
        <v>1650849.94</v>
      </c>
      <c r="L195"/>
    </row>
    <row r="196" spans="1:12">
      <c r="A196" s="104" t="s">
        <v>165</v>
      </c>
      <c r="B196" s="50"/>
      <c r="C196" s="50"/>
      <c r="D196" s="50"/>
      <c r="E196" s="50"/>
      <c r="F196" s="50"/>
      <c r="G196" s="50"/>
      <c r="H196" s="50"/>
      <c r="I196" s="120"/>
      <c r="J196" s="100"/>
      <c r="K196" s="100">
        <v>219548.71</v>
      </c>
      <c r="L196"/>
    </row>
    <row r="197" spans="1:12">
      <c r="A197" s="104" t="s">
        <v>166</v>
      </c>
      <c r="B197" s="50"/>
      <c r="C197" s="50"/>
      <c r="D197" s="50"/>
      <c r="E197" s="50"/>
      <c r="F197" s="50"/>
      <c r="G197" s="50"/>
      <c r="H197" s="50"/>
      <c r="I197" s="120"/>
      <c r="J197" s="100"/>
      <c r="K197" s="137">
        <v>468816</v>
      </c>
      <c r="L197"/>
    </row>
    <row r="198" spans="1:12">
      <c r="A198" s="104" t="s">
        <v>167</v>
      </c>
      <c r="B198" s="50"/>
      <c r="C198" s="50"/>
      <c r="D198" s="50"/>
      <c r="E198" s="50"/>
      <c r="F198" s="50"/>
      <c r="G198" s="50"/>
      <c r="H198" s="50"/>
      <c r="I198" s="120"/>
      <c r="J198" s="100"/>
      <c r="K198" s="100">
        <v>65829.75</v>
      </c>
    </row>
    <row r="199" spans="1:12">
      <c r="A199" s="104" t="s">
        <v>168</v>
      </c>
      <c r="B199" s="83"/>
      <c r="C199" s="83"/>
      <c r="D199" s="83"/>
      <c r="E199" s="50"/>
      <c r="F199" s="50"/>
      <c r="G199" s="50"/>
      <c r="H199" s="50"/>
      <c r="I199" s="120"/>
      <c r="J199" s="100"/>
      <c r="K199" s="137">
        <v>16382.44</v>
      </c>
    </row>
    <row r="200" spans="1:12">
      <c r="A200" s="72" t="s">
        <v>4</v>
      </c>
      <c r="B200" s="71"/>
      <c r="C200" s="41"/>
      <c r="D200" s="41"/>
      <c r="E200" s="41"/>
      <c r="F200" s="71"/>
      <c r="G200" s="41"/>
      <c r="H200" s="41"/>
      <c r="I200" s="80"/>
      <c r="J200" s="109"/>
      <c r="K200" s="43">
        <f>SUM(K195:K199)</f>
        <v>2421426.84</v>
      </c>
      <c r="L200" s="159"/>
    </row>
    <row r="201" spans="1:12">
      <c r="A201" s="91"/>
      <c r="B201" s="91"/>
      <c r="C201" s="83"/>
      <c r="D201" s="83"/>
      <c r="E201" s="83"/>
      <c r="F201" s="91"/>
      <c r="G201" s="83"/>
      <c r="H201" s="83"/>
      <c r="I201" s="92"/>
      <c r="J201" s="89"/>
      <c r="L201" s="159"/>
    </row>
    <row r="202" spans="1:12">
      <c r="A202" s="6"/>
      <c r="B202" s="1"/>
      <c r="C202" s="7"/>
      <c r="D202" s="7"/>
      <c r="E202" s="7"/>
      <c r="F202" s="7"/>
      <c r="G202" s="7"/>
      <c r="H202" s="7"/>
      <c r="I202" s="7"/>
      <c r="J202" s="7"/>
      <c r="L202"/>
    </row>
    <row r="203" spans="1:12">
      <c r="A203" s="10"/>
      <c r="B203" s="7"/>
      <c r="C203" s="7"/>
      <c r="D203" s="7"/>
      <c r="E203" s="2" t="s">
        <v>71</v>
      </c>
      <c r="F203" s="2"/>
      <c r="G203" s="7"/>
      <c r="H203" s="7"/>
      <c r="I203" s="7"/>
      <c r="J203" s="7"/>
      <c r="L203"/>
    </row>
    <row r="204" spans="1:12">
      <c r="A204" s="7"/>
      <c r="B204" s="7"/>
      <c r="C204" s="7"/>
      <c r="D204" s="7"/>
      <c r="E204" s="8"/>
      <c r="F204" s="7"/>
      <c r="G204" s="7"/>
      <c r="H204" s="8"/>
      <c r="I204" s="7"/>
      <c r="J204" s="7"/>
    </row>
    <row r="205" spans="1:12">
      <c r="A205" s="23" t="s">
        <v>163</v>
      </c>
      <c r="B205" s="7"/>
      <c r="C205" s="7"/>
      <c r="D205" s="7"/>
      <c r="E205" s="7"/>
      <c r="F205" s="7"/>
      <c r="G205" s="7"/>
      <c r="H205" s="7"/>
      <c r="I205" s="1"/>
      <c r="K205" s="26"/>
    </row>
    <row r="206" spans="1:12">
      <c r="A206" s="23" t="s">
        <v>100</v>
      </c>
      <c r="B206" s="7"/>
      <c r="C206" s="7"/>
      <c r="D206" s="7"/>
      <c r="E206" s="7"/>
      <c r="F206" s="7"/>
      <c r="G206" s="7"/>
      <c r="H206" s="7"/>
      <c r="I206" s="1"/>
      <c r="K206" s="26"/>
    </row>
    <row r="207" spans="1:12">
      <c r="A207" s="1"/>
      <c r="B207" s="1"/>
      <c r="C207" s="1"/>
      <c r="D207" s="1"/>
      <c r="E207" s="8"/>
      <c r="F207" s="1"/>
      <c r="G207" s="1"/>
      <c r="H207" s="8"/>
      <c r="I207" s="1"/>
      <c r="J207" s="1"/>
    </row>
    <row r="208" spans="1:12">
      <c r="A208" s="10" t="s">
        <v>169</v>
      </c>
      <c r="B208" s="1"/>
      <c r="C208" s="1"/>
      <c r="D208" s="1"/>
      <c r="E208" s="1"/>
      <c r="F208" s="1"/>
      <c r="G208" s="1"/>
      <c r="H208" s="1"/>
      <c r="I208" s="1"/>
      <c r="J208" s="10"/>
    </row>
    <row r="209" spans="1:10">
      <c r="A209" s="10" t="s">
        <v>170</v>
      </c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0" t="s">
        <v>171</v>
      </c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 t="s">
        <v>101</v>
      </c>
      <c r="F211" s="1"/>
      <c r="G211" s="1"/>
      <c r="H211" s="1"/>
      <c r="I211" s="1"/>
      <c r="J211" s="1"/>
    </row>
    <row r="212" spans="1:10">
      <c r="A212" s="1"/>
      <c r="B212" s="1"/>
      <c r="C212" s="1"/>
      <c r="D212" s="14" t="s">
        <v>0</v>
      </c>
      <c r="E212" s="14" t="s">
        <v>102</v>
      </c>
      <c r="F212" s="1"/>
      <c r="G212" s="1"/>
      <c r="H212" s="1"/>
      <c r="I212" s="1"/>
      <c r="J212" s="1"/>
    </row>
    <row r="213" spans="1:10">
      <c r="A213" s="1"/>
      <c r="D213" s="18" t="s">
        <v>10</v>
      </c>
      <c r="E213" s="14"/>
      <c r="F213" s="1"/>
    </row>
    <row r="214" spans="1:10">
      <c r="A214" s="1"/>
      <c r="D214" s="17"/>
      <c r="E214" s="14" t="s">
        <v>172</v>
      </c>
      <c r="G214" s="1"/>
      <c r="I214" s="7"/>
    </row>
    <row r="215" spans="1:10">
      <c r="A215" s="1"/>
      <c r="H215" s="1" t="s">
        <v>103</v>
      </c>
    </row>
    <row r="216" spans="1:10">
      <c r="H216" s="7" t="s">
        <v>9</v>
      </c>
    </row>
    <row r="218" spans="1:10">
      <c r="J218" s="19"/>
    </row>
    <row r="219" spans="1:10">
      <c r="A219" s="19"/>
      <c r="B219" s="19"/>
      <c r="C219" s="19"/>
      <c r="D219" s="19"/>
      <c r="E219" s="19"/>
      <c r="F219" s="19"/>
      <c r="G219" s="19"/>
      <c r="H219" s="19"/>
      <c r="I219" s="19"/>
      <c r="J219" s="19"/>
    </row>
    <row r="220" spans="1:10">
      <c r="A220" s="19"/>
      <c r="B220" s="19"/>
      <c r="C220" s="19"/>
      <c r="D220" s="19"/>
      <c r="E220" s="19"/>
      <c r="F220" s="19"/>
      <c r="G220" s="19"/>
      <c r="H220" s="19"/>
      <c r="I220" s="19"/>
      <c r="J220" s="19"/>
    </row>
    <row r="221" spans="1:10">
      <c r="A221" s="19"/>
      <c r="B221" s="19"/>
      <c r="C221" s="19"/>
      <c r="D221" s="19"/>
      <c r="E221" s="19"/>
      <c r="F221" s="19"/>
      <c r="G221" s="19"/>
      <c r="H221" s="19"/>
      <c r="I221" s="19"/>
      <c r="J221" s="19"/>
    </row>
    <row r="222" spans="1:10">
      <c r="A222" s="19"/>
      <c r="B222" s="19"/>
      <c r="C222" s="19"/>
      <c r="D222" s="19"/>
      <c r="E222" s="19"/>
      <c r="F222" s="19"/>
      <c r="G222" s="19"/>
      <c r="H222" s="19"/>
      <c r="I222" s="19"/>
      <c r="J222" s="19"/>
    </row>
    <row r="223" spans="1:10">
      <c r="A223" s="19"/>
      <c r="B223" s="19"/>
      <c r="C223" s="19"/>
      <c r="D223" s="19"/>
      <c r="E223" s="19"/>
      <c r="F223" s="19"/>
      <c r="G223" s="19"/>
      <c r="H223" s="19"/>
      <c r="I223" s="19"/>
      <c r="J223" s="19"/>
    </row>
    <row r="224" spans="1:10">
      <c r="A224" s="19"/>
      <c r="B224" s="19"/>
      <c r="C224" s="19"/>
      <c r="D224" s="19"/>
      <c r="E224" s="19"/>
      <c r="F224" s="19"/>
      <c r="G224" s="19"/>
      <c r="H224" s="19"/>
      <c r="I224" s="19"/>
    </row>
  </sheetData>
  <mergeCells count="1">
    <mergeCell ref="C7:J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  <legacyDrawing r:id="rId2"/>
  <controls>
    <control shapeId="1025" r:id="rId3" name="ComboBox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Mađerić</dc:creator>
  <cp:lastModifiedBy>Elfrida Mahulja</cp:lastModifiedBy>
  <cp:lastPrinted>2016-03-09T11:50:30Z</cp:lastPrinted>
  <dcterms:created xsi:type="dcterms:W3CDTF">2011-10-24T12:58:07Z</dcterms:created>
  <dcterms:modified xsi:type="dcterms:W3CDTF">2017-04-05T07:44:00Z</dcterms:modified>
</cp:coreProperties>
</file>