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vbrusic\Desktop\"/>
    </mc:Choice>
  </mc:AlternateContent>
  <xr:revisionPtr revIDLastSave="0" documentId="13_ncr:1_{4F9472D3-FEBA-40D5-A166-936E270787D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F270" i="9" s="1"/>
  <c r="L270" i="9"/>
  <c r="E270" i="9"/>
  <c r="B270" i="9"/>
  <c r="M269" i="9"/>
  <c r="F269" i="9" s="1"/>
  <c r="L269" i="9"/>
  <c r="E269" i="9"/>
  <c r="M268" i="9"/>
  <c r="L268" i="9"/>
  <c r="F268" i="9"/>
  <c r="E268" i="9"/>
  <c r="B268" i="9" s="1"/>
  <c r="M267" i="9"/>
  <c r="L267" i="9"/>
  <c r="E267" i="9"/>
  <c r="M266" i="9"/>
  <c r="L266" i="9"/>
  <c r="E266" i="9"/>
  <c r="M265" i="9"/>
  <c r="L265" i="9"/>
  <c r="F265" i="9" s="1"/>
  <c r="B265" i="9" s="1"/>
  <c r="E265" i="9"/>
  <c r="M264" i="9"/>
  <c r="L264" i="9"/>
  <c r="F264" i="9"/>
  <c r="B264" i="9" s="1"/>
  <c r="E264" i="9"/>
  <c r="M263" i="9"/>
  <c r="L263" i="9"/>
  <c r="F263" i="9" s="1"/>
  <c r="B263" i="9" s="1"/>
  <c r="E263" i="9"/>
  <c r="M262" i="9"/>
  <c r="F262" i="9" s="1"/>
  <c r="L262" i="9"/>
  <c r="E262" i="9"/>
  <c r="B262" i="9"/>
  <c r="M261" i="9"/>
  <c r="F261" i="9" s="1"/>
  <c r="L261" i="9"/>
  <c r="E261" i="9"/>
  <c r="M260" i="9"/>
  <c r="L260" i="9"/>
  <c r="F260" i="9"/>
  <c r="E260" i="9"/>
  <c r="B260" i="9" s="1"/>
  <c r="M259" i="9"/>
  <c r="L259" i="9"/>
  <c r="E259" i="9"/>
  <c r="M258" i="9"/>
  <c r="L258" i="9"/>
  <c r="E258" i="9"/>
  <c r="M257" i="9"/>
  <c r="L257" i="9"/>
  <c r="F257" i="9" s="1"/>
  <c r="E257" i="9"/>
  <c r="M256" i="9"/>
  <c r="L256" i="9"/>
  <c r="F256" i="9"/>
  <c r="B256" i="9" s="1"/>
  <c r="E256" i="9"/>
  <c r="M255" i="9"/>
  <c r="L255" i="9"/>
  <c r="F255" i="9" s="1"/>
  <c r="B255" i="9" s="1"/>
  <c r="E255" i="9"/>
  <c r="M254" i="9"/>
  <c r="F254" i="9" s="1"/>
  <c r="L254" i="9"/>
  <c r="E254" i="9"/>
  <c r="B254" i="9"/>
  <c r="M253" i="9"/>
  <c r="F253" i="9" s="1"/>
  <c r="L253" i="9"/>
  <c r="E253" i="9"/>
  <c r="M252" i="9"/>
  <c r="L252" i="9"/>
  <c r="F252" i="9"/>
  <c r="E252" i="9"/>
  <c r="B252" i="9" s="1"/>
  <c r="M251" i="9"/>
  <c r="L251" i="9"/>
  <c r="E251" i="9"/>
  <c r="M250" i="9"/>
  <c r="L250" i="9"/>
  <c r="E250" i="9"/>
  <c r="M249" i="9"/>
  <c r="L249" i="9"/>
  <c r="F249" i="9" s="1"/>
  <c r="E249" i="9"/>
  <c r="M248" i="9"/>
  <c r="L248" i="9"/>
  <c r="F248" i="9"/>
  <c r="B248" i="9" s="1"/>
  <c r="E248" i="9"/>
  <c r="M247" i="9"/>
  <c r="L247" i="9"/>
  <c r="F247" i="9" s="1"/>
  <c r="B247" i="9" s="1"/>
  <c r="E247" i="9"/>
  <c r="M246" i="9"/>
  <c r="F246" i="9" s="1"/>
  <c r="L246" i="9"/>
  <c r="E246" i="9"/>
  <c r="B246" i="9"/>
  <c r="M245" i="9"/>
  <c r="F245" i="9" s="1"/>
  <c r="L245" i="9"/>
  <c r="E245" i="9"/>
  <c r="M244" i="9"/>
  <c r="L244" i="9"/>
  <c r="F244" i="9"/>
  <c r="E244" i="9"/>
  <c r="B244" i="9" s="1"/>
  <c r="M243" i="9"/>
  <c r="L243" i="9"/>
  <c r="E243" i="9"/>
  <c r="M242" i="9"/>
  <c r="L242" i="9"/>
  <c r="E242" i="9"/>
  <c r="M241" i="9"/>
  <c r="L241" i="9"/>
  <c r="F241" i="9" s="1"/>
  <c r="E241" i="9"/>
  <c r="M240" i="9"/>
  <c r="L240" i="9"/>
  <c r="F240" i="9"/>
  <c r="B240" i="9" s="1"/>
  <c r="E240" i="9"/>
  <c r="M239" i="9"/>
  <c r="L239" i="9"/>
  <c r="F239" i="9" s="1"/>
  <c r="B239" i="9" s="1"/>
  <c r="E239" i="9"/>
  <c r="M238" i="9"/>
  <c r="F238" i="9" s="1"/>
  <c r="L238" i="9"/>
  <c r="E238" i="9"/>
  <c r="B238" i="9"/>
  <c r="M237" i="9"/>
  <c r="F237" i="9" s="1"/>
  <c r="L237" i="9"/>
  <c r="E237" i="9"/>
  <c r="M236" i="9"/>
  <c r="L236" i="9"/>
  <c r="F236" i="9"/>
  <c r="E236" i="9"/>
  <c r="B236" i="9" s="1"/>
  <c r="M235" i="9"/>
  <c r="L235" i="9"/>
  <c r="E235" i="9"/>
  <c r="M234" i="9"/>
  <c r="L234" i="9"/>
  <c r="E234" i="9"/>
  <c r="M233" i="9"/>
  <c r="L233" i="9"/>
  <c r="F233" i="9" s="1"/>
  <c r="E233" i="9"/>
  <c r="M232" i="9"/>
  <c r="L232" i="9"/>
  <c r="F232" i="9"/>
  <c r="B232" i="9" s="1"/>
  <c r="E232" i="9"/>
  <c r="M231" i="9"/>
  <c r="L231" i="9"/>
  <c r="F231" i="9" s="1"/>
  <c r="B231" i="9" s="1"/>
  <c r="E231" i="9"/>
  <c r="M230" i="9"/>
  <c r="F230" i="9" s="1"/>
  <c r="L230" i="9"/>
  <c r="E230" i="9"/>
  <c r="B230" i="9"/>
  <c r="M229" i="9"/>
  <c r="F229" i="9" s="1"/>
  <c r="L229" i="9"/>
  <c r="E229" i="9"/>
  <c r="M228" i="9"/>
  <c r="L228" i="9"/>
  <c r="F228" i="9"/>
  <c r="E228" i="9"/>
  <c r="B228" i="9" s="1"/>
  <c r="M227" i="9"/>
  <c r="L227" i="9"/>
  <c r="E227" i="9"/>
  <c r="M226" i="9"/>
  <c r="L226" i="9"/>
  <c r="E226" i="9"/>
  <c r="H225" i="9"/>
  <c r="G225" i="9"/>
  <c r="F225" i="9"/>
  <c r="M224" i="9"/>
  <c r="L224" i="9"/>
  <c r="E224" i="9"/>
  <c r="M223" i="9"/>
  <c r="L223" i="9"/>
  <c r="F223" i="9" s="1"/>
  <c r="B223" i="9" s="1"/>
  <c r="E223" i="9"/>
  <c r="M222" i="9"/>
  <c r="L222" i="9"/>
  <c r="E222" i="9"/>
  <c r="M221" i="9"/>
  <c r="F221" i="9" s="1"/>
  <c r="L221" i="9"/>
  <c r="E221" i="9"/>
  <c r="M220" i="9"/>
  <c r="L220" i="9"/>
  <c r="E220" i="9"/>
  <c r="M219" i="9"/>
  <c r="L219" i="9"/>
  <c r="E219" i="9"/>
  <c r="M218" i="9"/>
  <c r="L218" i="9"/>
  <c r="F218" i="9" s="1"/>
  <c r="B218" i="9" s="1"/>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F159" i="9"/>
  <c r="E159" i="9"/>
  <c r="B159" i="9"/>
  <c r="H158" i="9"/>
  <c r="G158" i="9"/>
  <c r="F158" i="9"/>
  <c r="H157" i="9"/>
  <c r="G157" i="9"/>
  <c r="E157" i="9" s="1"/>
  <c r="B157" i="9" s="1"/>
  <c r="F157" i="9"/>
  <c r="H156" i="9"/>
  <c r="E156" i="9" s="1"/>
  <c r="B156" i="9" s="1"/>
  <c r="G156" i="9"/>
  <c r="F156" i="9"/>
  <c r="H155" i="9"/>
  <c r="G155" i="9"/>
  <c r="F155" i="9"/>
  <c r="E155" i="9"/>
  <c r="B155" i="9" s="1"/>
  <c r="H154" i="9"/>
  <c r="G154" i="9"/>
  <c r="F154" i="9"/>
  <c r="B154" i="9" s="1"/>
  <c r="E154" i="9"/>
  <c r="H153" i="9"/>
  <c r="G153" i="9"/>
  <c r="E153" i="9" s="1"/>
  <c r="B153" i="9" s="1"/>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c r="H147" i="9"/>
  <c r="G147" i="9"/>
  <c r="F147" i="9"/>
  <c r="E147" i="9"/>
  <c r="H146" i="9"/>
  <c r="G146" i="9"/>
  <c r="F146" i="9"/>
  <c r="E146" i="9"/>
  <c r="B146" i="9" s="1"/>
  <c r="H145" i="9"/>
  <c r="G145" i="9"/>
  <c r="E145" i="9" s="1"/>
  <c r="B145" i="9" s="1"/>
  <c r="F145" i="9"/>
  <c r="H144" i="9"/>
  <c r="G144" i="9"/>
  <c r="E144" i="9" s="1"/>
  <c r="B144" i="9" s="1"/>
  <c r="F144" i="9"/>
  <c r="H143" i="9"/>
  <c r="G143" i="9"/>
  <c r="E143" i="9" s="1"/>
  <c r="B143" i="9" s="1"/>
  <c r="F143" i="9"/>
  <c r="F142" i="9"/>
  <c r="H141" i="9"/>
  <c r="G141" i="9"/>
  <c r="E141" i="9" s="1"/>
  <c r="B141" i="9" s="1"/>
  <c r="F141" i="9"/>
  <c r="H140" i="9"/>
  <c r="E140" i="9" s="1"/>
  <c r="B140" i="9" s="1"/>
  <c r="G140" i="9"/>
  <c r="F140" i="9"/>
  <c r="H139" i="9"/>
  <c r="G139" i="9"/>
  <c r="F139" i="9"/>
  <c r="E139" i="9"/>
  <c r="B139" i="9" s="1"/>
  <c r="H138" i="9"/>
  <c r="G138" i="9"/>
  <c r="F138" i="9"/>
  <c r="B138" i="9" s="1"/>
  <c r="E138" i="9"/>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G132" i="9"/>
  <c r="F132" i="9"/>
  <c r="E132" i="9"/>
  <c r="B132" i="9"/>
  <c r="H131" i="9"/>
  <c r="G131" i="9"/>
  <c r="F131" i="9"/>
  <c r="E131" i="9"/>
  <c r="H130" i="9"/>
  <c r="G130" i="9"/>
  <c r="F130" i="9"/>
  <c r="E130" i="9"/>
  <c r="B130" i="9" s="1"/>
  <c r="H129" i="9"/>
  <c r="G129" i="9"/>
  <c r="E129" i="9" s="1"/>
  <c r="B129" i="9" s="1"/>
  <c r="F129" i="9"/>
  <c r="H128" i="9"/>
  <c r="G128" i="9"/>
  <c r="E128" i="9" s="1"/>
  <c r="F128" i="9"/>
  <c r="H127" i="9"/>
  <c r="G127" i="9"/>
  <c r="F127" i="9"/>
  <c r="E127" i="9"/>
  <c r="B127" i="9"/>
  <c r="H126" i="9"/>
  <c r="G126" i="9"/>
  <c r="F126" i="9"/>
  <c r="H125" i="9"/>
  <c r="G125" i="9"/>
  <c r="E125" i="9" s="1"/>
  <c r="B125" i="9" s="1"/>
  <c r="F125" i="9"/>
  <c r="H124" i="9"/>
  <c r="E124" i="9" s="1"/>
  <c r="B124" i="9" s="1"/>
  <c r="G124" i="9"/>
  <c r="F124" i="9"/>
  <c r="H123" i="9"/>
  <c r="G123" i="9"/>
  <c r="F123" i="9"/>
  <c r="E123" i="9"/>
  <c r="B123" i="9" s="1"/>
  <c r="H122" i="9"/>
  <c r="G122" i="9"/>
  <c r="F122" i="9"/>
  <c r="B122" i="9" s="1"/>
  <c r="E122" i="9"/>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F116" i="9"/>
  <c r="E116" i="9"/>
  <c r="B116" i="9"/>
  <c r="H115" i="9"/>
  <c r="G115" i="9"/>
  <c r="F115" i="9"/>
  <c r="E115" i="9"/>
  <c r="H114" i="9"/>
  <c r="G114" i="9"/>
  <c r="F114" i="9"/>
  <c r="E114" i="9"/>
  <c r="B114" i="9" s="1"/>
  <c r="H113" i="9"/>
  <c r="G113" i="9"/>
  <c r="E113" i="9" s="1"/>
  <c r="B113" i="9" s="1"/>
  <c r="F113" i="9"/>
  <c r="H112" i="9"/>
  <c r="G112" i="9"/>
  <c r="E112" i="9" s="1"/>
  <c r="B112" i="9" s="1"/>
  <c r="F112" i="9"/>
  <c r="H111" i="9"/>
  <c r="G111" i="9"/>
  <c r="F111" i="9"/>
  <c r="E111" i="9"/>
  <c r="B111" i="9"/>
  <c r="H110" i="9"/>
  <c r="G110" i="9"/>
  <c r="F110" i="9"/>
  <c r="H109" i="9"/>
  <c r="G109" i="9"/>
  <c r="E109" i="9" s="1"/>
  <c r="B109" i="9" s="1"/>
  <c r="F109" i="9"/>
  <c r="H108" i="9"/>
  <c r="E108" i="9" s="1"/>
  <c r="B108" i="9" s="1"/>
  <c r="G108" i="9"/>
  <c r="F108" i="9"/>
  <c r="H107" i="9"/>
  <c r="G107" i="9"/>
  <c r="F107" i="9"/>
  <c r="E107" i="9"/>
  <c r="B107" i="9" s="1"/>
  <c r="H106" i="9"/>
  <c r="G106" i="9"/>
  <c r="F106" i="9"/>
  <c r="B106" i="9" s="1"/>
  <c r="E106" i="9"/>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G100" i="9"/>
  <c r="F100" i="9"/>
  <c r="E100" i="9"/>
  <c r="B100" i="9"/>
  <c r="H99" i="9"/>
  <c r="G99" i="9"/>
  <c r="F99" i="9"/>
  <c r="E99" i="9"/>
  <c r="H98" i="9"/>
  <c r="G98" i="9"/>
  <c r="F98" i="9"/>
  <c r="E98" i="9"/>
  <c r="B98" i="9" s="1"/>
  <c r="H97" i="9"/>
  <c r="G97" i="9"/>
  <c r="E97" i="9" s="1"/>
  <c r="B97" i="9" s="1"/>
  <c r="F97" i="9"/>
  <c r="H96" i="9"/>
  <c r="G96" i="9"/>
  <c r="E96" i="9" s="1"/>
  <c r="B96" i="9" s="1"/>
  <c r="F96" i="9"/>
  <c r="H95" i="9"/>
  <c r="G95" i="9"/>
  <c r="F95" i="9"/>
  <c r="E95" i="9"/>
  <c r="B95" i="9"/>
  <c r="H94" i="9"/>
  <c r="G94" i="9"/>
  <c r="F94" i="9"/>
  <c r="H93" i="9"/>
  <c r="G93" i="9"/>
  <c r="E93" i="9" s="1"/>
  <c r="B93" i="9" s="1"/>
  <c r="F93" i="9"/>
  <c r="H92" i="9"/>
  <c r="E92" i="9" s="1"/>
  <c r="B92" i="9" s="1"/>
  <c r="G92" i="9"/>
  <c r="F92" i="9"/>
  <c r="H91" i="9"/>
  <c r="G91" i="9"/>
  <c r="F91" i="9"/>
  <c r="E91" i="9"/>
  <c r="B91" i="9" s="1"/>
  <c r="H90" i="9"/>
  <c r="G90" i="9"/>
  <c r="F90" i="9"/>
  <c r="B90" i="9" s="1"/>
  <c r="E90" i="9"/>
  <c r="H89" i="9"/>
  <c r="G89" i="9"/>
  <c r="E89" i="9" s="1"/>
  <c r="B89" i="9" s="1"/>
  <c r="F89" i="9"/>
  <c r="H88" i="9"/>
  <c r="G88" i="9"/>
  <c r="E88" i="9" s="1"/>
  <c r="B88" i="9" s="1"/>
  <c r="F88" i="9"/>
  <c r="H87" i="9"/>
  <c r="G87" i="9"/>
  <c r="F87" i="9"/>
  <c r="E87" i="9"/>
  <c r="B87" i="9"/>
  <c r="H86" i="9"/>
  <c r="G86" i="9"/>
  <c r="E86" i="9" s="1"/>
  <c r="B86" i="9" s="1"/>
  <c r="F86" i="9"/>
  <c r="H85" i="9"/>
  <c r="G85" i="9"/>
  <c r="E85" i="9" s="1"/>
  <c r="B85" i="9" s="1"/>
  <c r="F85" i="9"/>
  <c r="H84" i="9"/>
  <c r="G84" i="9"/>
  <c r="F84" i="9"/>
  <c r="E84" i="9"/>
  <c r="B84" i="9"/>
  <c r="H83" i="9"/>
  <c r="G83" i="9"/>
  <c r="F83" i="9"/>
  <c r="E83" i="9"/>
  <c r="H82" i="9"/>
  <c r="G82" i="9"/>
  <c r="F82" i="9"/>
  <c r="E82" i="9"/>
  <c r="B82" i="9" s="1"/>
  <c r="H81" i="9"/>
  <c r="G81" i="9"/>
  <c r="E81" i="9" s="1"/>
  <c r="B81" i="9" s="1"/>
  <c r="F81" i="9"/>
  <c r="H80" i="9"/>
  <c r="G80" i="9"/>
  <c r="E80" i="9" s="1"/>
  <c r="F80" i="9"/>
  <c r="H79" i="9"/>
  <c r="G79" i="9"/>
  <c r="F79" i="9"/>
  <c r="E79" i="9"/>
  <c r="B79" i="9"/>
  <c r="H78" i="9"/>
  <c r="G78" i="9"/>
  <c r="F78" i="9"/>
  <c r="H77" i="9"/>
  <c r="G77" i="9"/>
  <c r="E77" i="9" s="1"/>
  <c r="B77" i="9" s="1"/>
  <c r="F77" i="9"/>
  <c r="H76" i="9"/>
  <c r="E76" i="9" s="1"/>
  <c r="B76" i="9" s="1"/>
  <c r="G76" i="9"/>
  <c r="F76" i="9"/>
  <c r="H75" i="9"/>
  <c r="G75" i="9"/>
  <c r="F75" i="9"/>
  <c r="E75" i="9"/>
  <c r="B75" i="9" s="1"/>
  <c r="H74" i="9"/>
  <c r="G74" i="9"/>
  <c r="F74" i="9"/>
  <c r="B74" i="9" s="1"/>
  <c r="E74" i="9"/>
  <c r="H73" i="9"/>
  <c r="G73" i="9"/>
  <c r="E73" i="9" s="1"/>
  <c r="B73" i="9" s="1"/>
  <c r="F73" i="9"/>
  <c r="H72" i="9"/>
  <c r="G72" i="9"/>
  <c r="E72" i="9" s="1"/>
  <c r="B72" i="9" s="1"/>
  <c r="F72" i="9"/>
  <c r="H71" i="9"/>
  <c r="G71" i="9"/>
  <c r="E71" i="9" s="1"/>
  <c r="B71" i="9" s="1"/>
  <c r="F71" i="9"/>
  <c r="H70" i="9"/>
  <c r="G70" i="9"/>
  <c r="F70" i="9"/>
  <c r="H69" i="9"/>
  <c r="G69" i="9"/>
  <c r="F69" i="9"/>
  <c r="H68" i="9"/>
  <c r="G68" i="9"/>
  <c r="F68" i="9"/>
  <c r="H67" i="9"/>
  <c r="G67" i="9"/>
  <c r="F67" i="9"/>
  <c r="H66" i="9"/>
  <c r="G66" i="9"/>
  <c r="F66" i="9"/>
  <c r="E66" i="9"/>
  <c r="B66" i="9" s="1"/>
  <c r="H65" i="9"/>
  <c r="G65" i="9"/>
  <c r="E65" i="9" s="1"/>
  <c r="B65" i="9" s="1"/>
  <c r="F65" i="9"/>
  <c r="H64" i="9"/>
  <c r="G64" i="9"/>
  <c r="E64" i="9" s="1"/>
  <c r="F64" i="9"/>
  <c r="H63" i="9"/>
  <c r="G63" i="9"/>
  <c r="F63" i="9"/>
  <c r="E63" i="9"/>
  <c r="B63" i="9"/>
  <c r="H62" i="9"/>
  <c r="G62" i="9"/>
  <c r="F62" i="9"/>
  <c r="H61" i="9"/>
  <c r="G61" i="9"/>
  <c r="E61" i="9" s="1"/>
  <c r="B61" i="9" s="1"/>
  <c r="F61" i="9"/>
  <c r="H60" i="9"/>
  <c r="E60" i="9" s="1"/>
  <c r="B60" i="9" s="1"/>
  <c r="G60" i="9"/>
  <c r="F60" i="9"/>
  <c r="H59" i="9"/>
  <c r="G59" i="9"/>
  <c r="F59" i="9"/>
  <c r="E59" i="9"/>
  <c r="B59" i="9" s="1"/>
  <c r="H58" i="9"/>
  <c r="G58" i="9"/>
  <c r="F58" i="9"/>
  <c r="H57" i="9"/>
  <c r="G57" i="9"/>
  <c r="F57" i="9"/>
  <c r="H56" i="9"/>
  <c r="G56" i="9"/>
  <c r="F56" i="9"/>
  <c r="H55" i="9"/>
  <c r="G55" i="9"/>
  <c r="F55" i="9"/>
  <c r="E55" i="9"/>
  <c r="B55" i="9"/>
  <c r="H54" i="9"/>
  <c r="G54" i="9"/>
  <c r="E54" i="9" s="1"/>
  <c r="B54" i="9" s="1"/>
  <c r="F54" i="9"/>
  <c r="H53" i="9"/>
  <c r="G53" i="9"/>
  <c r="F53" i="9"/>
  <c r="H52" i="9"/>
  <c r="G52" i="9"/>
  <c r="F52" i="9"/>
  <c r="E52" i="9"/>
  <c r="B52" i="9"/>
  <c r="H51" i="9"/>
  <c r="G51" i="9"/>
  <c r="F51" i="9"/>
  <c r="E51" i="9"/>
  <c r="H50" i="9"/>
  <c r="G50" i="9"/>
  <c r="F50" i="9"/>
  <c r="E50" i="9"/>
  <c r="B50" i="9" s="1"/>
  <c r="H49" i="9"/>
  <c r="G49" i="9"/>
  <c r="E49" i="9" s="1"/>
  <c r="B49" i="9" s="1"/>
  <c r="F49" i="9"/>
  <c r="H48" i="9"/>
  <c r="G48" i="9"/>
  <c r="E48" i="9" s="1"/>
  <c r="F48" i="9"/>
  <c r="H47" i="9"/>
  <c r="G47" i="9"/>
  <c r="F47" i="9"/>
  <c r="E47" i="9"/>
  <c r="B47" i="9"/>
  <c r="H46" i="9"/>
  <c r="G46" i="9"/>
  <c r="F46" i="9"/>
  <c r="H45" i="9"/>
  <c r="G45" i="9"/>
  <c r="F45" i="9"/>
  <c r="H44" i="9"/>
  <c r="G44" i="9"/>
  <c r="F44" i="9"/>
  <c r="H43" i="9"/>
  <c r="G43" i="9"/>
  <c r="F43" i="9"/>
  <c r="H42" i="9"/>
  <c r="G42" i="9"/>
  <c r="E42" i="9" s="1"/>
  <c r="F42" i="9"/>
  <c r="H41" i="9"/>
  <c r="G41" i="9"/>
  <c r="E41" i="9" s="1"/>
  <c r="B41" i="9" s="1"/>
  <c r="F41" i="9"/>
  <c r="H40" i="9"/>
  <c r="G40" i="9"/>
  <c r="F40" i="9"/>
  <c r="H39" i="9"/>
  <c r="G39" i="9"/>
  <c r="F39" i="9"/>
  <c r="H38" i="9"/>
  <c r="G38" i="9"/>
  <c r="E38" i="9" s="1"/>
  <c r="B38" i="9" s="1"/>
  <c r="F38" i="9"/>
  <c r="H37" i="9"/>
  <c r="G37" i="9"/>
  <c r="E37" i="9" s="1"/>
  <c r="B37" i="9" s="1"/>
  <c r="F37" i="9"/>
  <c r="H36" i="9"/>
  <c r="G36" i="9"/>
  <c r="F36" i="9"/>
  <c r="E36" i="9"/>
  <c r="B36" i="9"/>
  <c r="H35" i="9"/>
  <c r="G35" i="9"/>
  <c r="F35" i="9"/>
  <c r="E35" i="9"/>
  <c r="H34" i="9"/>
  <c r="G34" i="9"/>
  <c r="F34" i="9"/>
  <c r="E34" i="9"/>
  <c r="B34" i="9" s="1"/>
  <c r="H33" i="9"/>
  <c r="G33" i="9"/>
  <c r="E33" i="9" s="1"/>
  <c r="B33" i="9" s="1"/>
  <c r="F33" i="9"/>
  <c r="H32" i="9"/>
  <c r="G32" i="9"/>
  <c r="E32" i="9" s="1"/>
  <c r="B32" i="9" s="1"/>
  <c r="F32" i="9"/>
  <c r="H31" i="9"/>
  <c r="G31" i="9"/>
  <c r="F31" i="9"/>
  <c r="E31" i="9"/>
  <c r="B31" i="9"/>
  <c r="H30" i="9"/>
  <c r="G30" i="9"/>
  <c r="F30" i="9"/>
  <c r="H29" i="9"/>
  <c r="G29" i="9"/>
  <c r="E29" i="9" s="1"/>
  <c r="B29" i="9" s="1"/>
  <c r="F29" i="9"/>
  <c r="H28" i="9"/>
  <c r="E28" i="9" s="1"/>
  <c r="B28" i="9" s="1"/>
  <c r="G28" i="9"/>
  <c r="F28" i="9"/>
  <c r="H27" i="9"/>
  <c r="G27" i="9"/>
  <c r="F27" i="9"/>
  <c r="E27" i="9"/>
  <c r="B27" i="9" s="1"/>
  <c r="H26" i="9"/>
  <c r="G26" i="9"/>
  <c r="F26" i="9"/>
  <c r="H25" i="9"/>
  <c r="G25" i="9"/>
  <c r="F25" i="9"/>
  <c r="H24" i="9"/>
  <c r="G24" i="9"/>
  <c r="E24" i="9" s="1"/>
  <c r="B24" i="9" s="1"/>
  <c r="F24" i="9"/>
  <c r="H23" i="9"/>
  <c r="G23" i="9"/>
  <c r="F23" i="9"/>
  <c r="H22" i="9"/>
  <c r="G22" i="9"/>
  <c r="F22" i="9"/>
  <c r="H21" i="9"/>
  <c r="G21" i="9"/>
  <c r="F21" i="9"/>
  <c r="F20" i="9"/>
  <c r="F4" i="9"/>
  <c r="O3" i="9"/>
  <c r="G274" i="9" s="1"/>
  <c r="E274" i="9" s="1"/>
  <c r="I3" i="9"/>
  <c r="H3" i="9"/>
  <c r="G3" i="9"/>
  <c r="D101" i="8"/>
  <c r="I36" i="3" s="1"/>
  <c r="D95" i="8"/>
  <c r="D90" i="8"/>
  <c r="D85" i="8"/>
  <c r="D80" i="8"/>
  <c r="C1555" i="1" s="1"/>
  <c r="D75" i="8"/>
  <c r="D70" i="8"/>
  <c r="D65" i="8"/>
  <c r="C1540" i="1" s="1"/>
  <c r="D60" i="8"/>
  <c r="D55" i="8"/>
  <c r="D50" i="8"/>
  <c r="D44" i="8"/>
  <c r="D36" i="8"/>
  <c r="D26" i="8"/>
  <c r="D18" i="8"/>
  <c r="D8" i="8"/>
  <c r="D6" i="8" s="1"/>
  <c r="C1481" i="1" s="1"/>
  <c r="E44" i="7"/>
  <c r="D44" i="7"/>
  <c r="E39" i="7"/>
  <c r="E38" i="7" s="1"/>
  <c r="D39" i="7"/>
  <c r="D38" i="7" s="1"/>
  <c r="E30" i="7"/>
  <c r="D30" i="7"/>
  <c r="E23" i="7"/>
  <c r="D1454" i="1" s="1"/>
  <c r="D23" i="7"/>
  <c r="D22"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409" i="1" s="1"/>
  <c r="D115" i="6"/>
  <c r="D114" i="6" s="1"/>
  <c r="C1408" i="1" s="1"/>
  <c r="F113" i="6"/>
  <c r="F112" i="6"/>
  <c r="F111" i="6"/>
  <c r="F110" i="6"/>
  <c r="F109" i="6"/>
  <c r="F108" i="6"/>
  <c r="E107" i="6"/>
  <c r="D107" i="6"/>
  <c r="F106" i="6"/>
  <c r="F105" i="6"/>
  <c r="F104" i="6"/>
  <c r="F103" i="6"/>
  <c r="F102" i="6"/>
  <c r="F101" i="6"/>
  <c r="F100" i="6"/>
  <c r="E99" i="6"/>
  <c r="D99" i="6"/>
  <c r="F98" i="6"/>
  <c r="F97" i="6"/>
  <c r="F96" i="6"/>
  <c r="F95" i="6"/>
  <c r="E94" i="6"/>
  <c r="E89" i="6" s="1"/>
  <c r="D94" i="6"/>
  <c r="F94" i="6" s="1"/>
  <c r="F93" i="6"/>
  <c r="F92" i="6"/>
  <c r="F91" i="6"/>
  <c r="F90" i="6"/>
  <c r="E90" i="6"/>
  <c r="D90" i="6"/>
  <c r="F88" i="6"/>
  <c r="F87" i="6"/>
  <c r="F86" i="6"/>
  <c r="F85" i="6"/>
  <c r="F84" i="6"/>
  <c r="F83" i="6"/>
  <c r="E82" i="6"/>
  <c r="D1376" i="1" s="1"/>
  <c r="D82" i="6"/>
  <c r="C1376" i="1" s="1"/>
  <c r="F81" i="6"/>
  <c r="F80" i="6"/>
  <c r="F79" i="6"/>
  <c r="F78" i="6"/>
  <c r="F77" i="6"/>
  <c r="F76" i="6"/>
  <c r="E75" i="6"/>
  <c r="D1369" i="1" s="1"/>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C1227" i="1" s="1"/>
  <c r="F249" i="5"/>
  <c r="F248" i="5"/>
  <c r="F247" i="5"/>
  <c r="E246" i="5"/>
  <c r="D1223" i="1" s="1"/>
  <c r="D246" i="5"/>
  <c r="F244" i="5"/>
  <c r="F243" i="5"/>
  <c r="E242" i="5"/>
  <c r="D242" i="5"/>
  <c r="F241" i="5"/>
  <c r="F240" i="5"/>
  <c r="F239"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E135" i="5"/>
  <c r="D1113" i="1" s="1"/>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F87" i="5"/>
  <c r="D87" i="5"/>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F63" i="5"/>
  <c r="E63" i="5"/>
  <c r="D63" i="5"/>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C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E593" i="4" s="1"/>
  <c r="D587" i="1" s="1"/>
  <c r="D599" i="4"/>
  <c r="F598" i="4"/>
  <c r="F597" i="4"/>
  <c r="F596" i="4"/>
  <c r="F595" i="4"/>
  <c r="E594" i="4"/>
  <c r="D594" i="4"/>
  <c r="F592" i="4"/>
  <c r="F591" i="4"/>
  <c r="E590" i="4"/>
  <c r="D590" i="4"/>
  <c r="F590" i="4" s="1"/>
  <c r="F589" i="4"/>
  <c r="F588" i="4"/>
  <c r="F587" i="4"/>
  <c r="E587" i="4"/>
  <c r="D587" i="4"/>
  <c r="F586" i="4"/>
  <c r="E585" i="4"/>
  <c r="D585" i="4"/>
  <c r="F584" i="4"/>
  <c r="F583" i="4"/>
  <c r="F582" i="4"/>
  <c r="F581" i="4"/>
  <c r="E581" i="4"/>
  <c r="D581" i="4"/>
  <c r="F579" i="4"/>
  <c r="F578" i="4"/>
  <c r="F577" i="4"/>
  <c r="E577" i="4"/>
  <c r="D577" i="4"/>
  <c r="F576" i="4"/>
  <c r="F575" i="4"/>
  <c r="F574" i="4"/>
  <c r="E574" i="4"/>
  <c r="D574" i="4"/>
  <c r="F573" i="4"/>
  <c r="F572" i="4"/>
  <c r="F571" i="4"/>
  <c r="E571" i="4"/>
  <c r="D571" i="4"/>
  <c r="F570" i="4"/>
  <c r="F569"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D529" i="4" s="1"/>
  <c r="F534" i="4"/>
  <c r="F533" i="4"/>
  <c r="F532" i="4"/>
  <c r="F531" i="4"/>
  <c r="F530" i="4"/>
  <c r="E530" i="4"/>
  <c r="E529" i="4" s="1"/>
  <c r="D530" i="4"/>
  <c r="F529" i="4"/>
  <c r="F527" i="4"/>
  <c r="F526" i="4"/>
  <c r="F525" i="4"/>
  <c r="E525" i="4"/>
  <c r="D525" i="4"/>
  <c r="F524" i="4"/>
  <c r="F523" i="4"/>
  <c r="F522" i="4"/>
  <c r="E522" i="4"/>
  <c r="D522" i="4"/>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18" i="4"/>
  <c r="D418" i="4"/>
  <c r="F418" i="4" s="1"/>
  <c r="E417" i="4"/>
  <c r="D417" i="4"/>
  <c r="D644" i="4" s="1"/>
  <c r="F416" i="4"/>
  <c r="E416" i="4"/>
  <c r="D411" i="1" s="1"/>
  <c r="H411" i="1" s="1"/>
  <c r="D416" i="4"/>
  <c r="F411" i="4"/>
  <c r="F410" i="4"/>
  <c r="F409" i="4"/>
  <c r="F406" i="4"/>
  <c r="F405" i="4"/>
  <c r="F404" i="4"/>
  <c r="F403" i="4"/>
  <c r="E402" i="4"/>
  <c r="D402" i="4"/>
  <c r="F401" i="4"/>
  <c r="F400" i="4"/>
  <c r="E400" i="4"/>
  <c r="D400" i="4"/>
  <c r="F399" i="4"/>
  <c r="F398" i="4"/>
  <c r="E397" i="4"/>
  <c r="E396" i="4" s="1"/>
  <c r="D391" i="1" s="1"/>
  <c r="D397" i="4"/>
  <c r="D396" i="4" s="1"/>
  <c r="F395" i="4"/>
  <c r="F394" i="4"/>
  <c r="F393" i="4"/>
  <c r="F392" i="4"/>
  <c r="E391" i="4"/>
  <c r="D386" i="1" s="1"/>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E351" i="4" s="1"/>
  <c r="D352"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07" i="1" s="1"/>
  <c r="D312" i="4"/>
  <c r="F310" i="4"/>
  <c r="F309" i="4"/>
  <c r="F308" i="4"/>
  <c r="F307" i="4"/>
  <c r="F306" i="4"/>
  <c r="F305" i="4"/>
  <c r="F304" i="4"/>
  <c r="E304" i="4"/>
  <c r="D304" i="4"/>
  <c r="F303" i="4"/>
  <c r="F302" i="4"/>
  <c r="F301" i="4"/>
  <c r="E300" i="4"/>
  <c r="F300" i="4" s="1"/>
  <c r="D300" i="4"/>
  <c r="D299" i="4" s="1"/>
  <c r="F296" i="4"/>
  <c r="F295" i="4"/>
  <c r="F294" i="4"/>
  <c r="F293" i="4"/>
  <c r="F292" i="4"/>
  <c r="E288" i="4"/>
  <c r="D288" i="4"/>
  <c r="F288" i="4" s="1"/>
  <c r="F287" i="4"/>
  <c r="E287" i="4"/>
  <c r="D287" i="4"/>
  <c r="F286" i="4"/>
  <c r="F285" i="4"/>
  <c r="F284" i="4"/>
  <c r="F283" i="4"/>
  <c r="F282" i="4"/>
  <c r="F281" i="4"/>
  <c r="F280" i="4"/>
  <c r="E279" i="4"/>
  <c r="E263" i="4" s="1"/>
  <c r="D259" i="1" s="1"/>
  <c r="D279" i="4"/>
  <c r="F278" i="4"/>
  <c r="F277" i="4"/>
  <c r="F276" i="4"/>
  <c r="F275" i="4"/>
  <c r="F274" i="4"/>
  <c r="E273" i="4"/>
  <c r="D273" i="4"/>
  <c r="F272" i="4"/>
  <c r="F271" i="4"/>
  <c r="F270" i="4"/>
  <c r="F269" i="4"/>
  <c r="E268" i="4"/>
  <c r="D268" i="4"/>
  <c r="F268" i="4" s="1"/>
  <c r="F267" i="4"/>
  <c r="F266" i="4"/>
  <c r="F265" i="4"/>
  <c r="E264" i="4"/>
  <c r="D264" i="4"/>
  <c r="F262" i="4"/>
  <c r="F261" i="4"/>
  <c r="F260" i="4"/>
  <c r="E259" i="4"/>
  <c r="D259" i="4"/>
  <c r="D252" i="4" s="1"/>
  <c r="F258" i="4"/>
  <c r="F257" i="4"/>
  <c r="F256" i="4"/>
  <c r="F255" i="4"/>
  <c r="F254" i="4"/>
  <c r="F253" i="4"/>
  <c r="E253" i="4"/>
  <c r="D253" i="4"/>
  <c r="E252" i="4"/>
  <c r="D248" i="1"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27" i="1" s="1"/>
  <c r="D231" i="4"/>
  <c r="F230" i="4"/>
  <c r="F229" i="4"/>
  <c r="E228" i="4"/>
  <c r="D228" i="4"/>
  <c r="F228" i="4" s="1"/>
  <c r="F227" i="4"/>
  <c r="F226" i="4"/>
  <c r="E225" i="4"/>
  <c r="D225" i="4"/>
  <c r="F223" i="4"/>
  <c r="F222" i="4"/>
  <c r="F221" i="4"/>
  <c r="F220" i="4"/>
  <c r="E219" i="4"/>
  <c r="F219" i="4" s="1"/>
  <c r="D219" i="4"/>
  <c r="F218" i="4"/>
  <c r="F217" i="4"/>
  <c r="F216" i="4"/>
  <c r="E216" i="4"/>
  <c r="E215" i="4" s="1"/>
  <c r="F215" i="4" s="1"/>
  <c r="D216" i="4"/>
  <c r="D215"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D134" i="4"/>
  <c r="F134" i="4" s="1"/>
  <c r="E133" i="4"/>
  <c r="F132" i="4"/>
  <c r="F131" i="4"/>
  <c r="F130" i="4"/>
  <c r="F129" i="4"/>
  <c r="F128" i="4"/>
  <c r="E128" i="4"/>
  <c r="D128" i="4"/>
  <c r="F127" i="4"/>
  <c r="F126" i="4"/>
  <c r="F125" i="4"/>
  <c r="E125" i="4"/>
  <c r="E124" i="4" s="1"/>
  <c r="D125" i="4"/>
  <c r="D124" i="4"/>
  <c r="F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E54" i="4"/>
  <c r="D54" i="4"/>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G1578" i="1"/>
  <c r="C1578" i="1"/>
  <c r="H1578" i="1" s="1"/>
  <c r="H1577" i="1"/>
  <c r="C1577" i="1"/>
  <c r="G1577" i="1" s="1"/>
  <c r="C1575" i="1"/>
  <c r="C1574" i="1"/>
  <c r="C1573" i="1"/>
  <c r="H1572" i="1"/>
  <c r="G1572" i="1"/>
  <c r="C1572" i="1"/>
  <c r="H1571" i="1"/>
  <c r="G1571" i="1"/>
  <c r="C1571" i="1"/>
  <c r="C1570" i="1"/>
  <c r="H1570" i="1" s="1"/>
  <c r="H1569" i="1"/>
  <c r="C1569" i="1"/>
  <c r="G1569" i="1" s="1"/>
  <c r="H1568" i="1"/>
  <c r="C1568" i="1"/>
  <c r="G1568" i="1" s="1"/>
  <c r="H1567" i="1"/>
  <c r="G1567" i="1"/>
  <c r="C1567" i="1"/>
  <c r="C1566" i="1"/>
  <c r="C1565" i="1"/>
  <c r="H1564" i="1"/>
  <c r="G1564" i="1"/>
  <c r="C1564" i="1"/>
  <c r="H1563" i="1"/>
  <c r="G1563" i="1"/>
  <c r="C1563" i="1"/>
  <c r="C1562" i="1"/>
  <c r="H1561" i="1"/>
  <c r="C1561" i="1"/>
  <c r="G1561" i="1" s="1"/>
  <c r="H1560" i="1"/>
  <c r="C1560" i="1"/>
  <c r="G1560" i="1" s="1"/>
  <c r="H1559" i="1"/>
  <c r="C1559" i="1"/>
  <c r="G1559" i="1" s="1"/>
  <c r="C1558" i="1"/>
  <c r="C1557" i="1"/>
  <c r="H1556" i="1"/>
  <c r="G1556" i="1"/>
  <c r="C1556" i="1"/>
  <c r="C1554" i="1"/>
  <c r="H1554" i="1" s="1"/>
  <c r="H1553" i="1"/>
  <c r="C1553" i="1"/>
  <c r="G1553" i="1" s="1"/>
  <c r="H1552" i="1"/>
  <c r="C1552" i="1"/>
  <c r="G1552" i="1" s="1"/>
  <c r="H1551" i="1"/>
  <c r="G1551" i="1"/>
  <c r="C1551" i="1"/>
  <c r="C1550" i="1"/>
  <c r="C1549" i="1"/>
  <c r="H1548" i="1"/>
  <c r="G1548" i="1"/>
  <c r="C1548" i="1"/>
  <c r="G1547" i="1"/>
  <c r="C1547" i="1"/>
  <c r="H1547" i="1" s="1"/>
  <c r="C1546" i="1"/>
  <c r="H1546" i="1" s="1"/>
  <c r="H1545" i="1"/>
  <c r="C1545" i="1"/>
  <c r="G1545" i="1" s="1"/>
  <c r="H1544" i="1"/>
  <c r="C1544" i="1"/>
  <c r="G1544" i="1" s="1"/>
  <c r="H1543" i="1"/>
  <c r="G1543" i="1"/>
  <c r="C1543" i="1"/>
  <c r="C1542" i="1"/>
  <c r="C1541" i="1"/>
  <c r="H1540" i="1"/>
  <c r="G1540" i="1"/>
  <c r="G1539" i="1"/>
  <c r="C1539" i="1"/>
  <c r="H1539" i="1" s="1"/>
  <c r="G1538" i="1"/>
  <c r="C1538" i="1"/>
  <c r="H1538" i="1" s="1"/>
  <c r="H1537" i="1"/>
  <c r="C1537" i="1"/>
  <c r="G1537" i="1" s="1"/>
  <c r="H1536" i="1"/>
  <c r="G1536" i="1"/>
  <c r="C1536" i="1"/>
  <c r="H1535" i="1"/>
  <c r="G1535" i="1"/>
  <c r="C1535" i="1"/>
  <c r="C1534" i="1"/>
  <c r="C1533" i="1"/>
  <c r="H1532" i="1"/>
  <c r="G1532" i="1"/>
  <c r="C1532" i="1"/>
  <c r="G1531" i="1"/>
  <c r="C1531" i="1"/>
  <c r="H1531" i="1" s="1"/>
  <c r="C1530" i="1"/>
  <c r="H1530" i="1" s="1"/>
  <c r="H1529" i="1"/>
  <c r="C1529" i="1"/>
  <c r="G1529" i="1" s="1"/>
  <c r="H1528" i="1"/>
  <c r="G1528" i="1"/>
  <c r="C1528" i="1"/>
  <c r="H1527" i="1"/>
  <c r="C1527" i="1"/>
  <c r="G1527" i="1" s="1"/>
  <c r="C1526" i="1"/>
  <c r="C1525" i="1"/>
  <c r="G1523" i="1"/>
  <c r="C1523" i="1"/>
  <c r="H1523" i="1" s="1"/>
  <c r="C1522" i="1"/>
  <c r="H1522" i="1" s="1"/>
  <c r="H1521" i="1"/>
  <c r="C1521" i="1"/>
  <c r="G1521" i="1" s="1"/>
  <c r="H1520" i="1"/>
  <c r="G1520" i="1"/>
  <c r="C1520" i="1"/>
  <c r="H1519" i="1"/>
  <c r="C1519" i="1"/>
  <c r="G1519" i="1" s="1"/>
  <c r="H1516" i="1"/>
  <c r="G1516" i="1"/>
  <c r="C1516" i="1"/>
  <c r="C1515" i="1"/>
  <c r="H1515" i="1" s="1"/>
  <c r="G1514" i="1"/>
  <c r="C1514" i="1"/>
  <c r="H1514" i="1" s="1"/>
  <c r="H1513" i="1"/>
  <c r="C1513" i="1"/>
  <c r="G1513" i="1" s="1"/>
  <c r="H1512" i="1"/>
  <c r="G1512" i="1"/>
  <c r="C1512" i="1"/>
  <c r="C1511" i="1"/>
  <c r="H1511" i="1" s="1"/>
  <c r="C1510" i="1"/>
  <c r="C1509" i="1"/>
  <c r="C1508" i="1"/>
  <c r="H1508" i="1" s="1"/>
  <c r="C1507" i="1"/>
  <c r="G1506" i="1"/>
  <c r="C1506" i="1"/>
  <c r="H1506" i="1" s="1"/>
  <c r="H1505" i="1"/>
  <c r="C1505" i="1"/>
  <c r="G1505" i="1" s="1"/>
  <c r="H1504" i="1"/>
  <c r="G1504" i="1"/>
  <c r="C1504" i="1"/>
  <c r="H1503" i="1"/>
  <c r="G1503" i="1"/>
  <c r="C1503" i="1"/>
  <c r="C1502" i="1"/>
  <c r="H1502" i="1" s="1"/>
  <c r="C1500" i="1"/>
  <c r="H1498" i="1"/>
  <c r="G1498" i="1"/>
  <c r="C1498" i="1"/>
  <c r="C1497" i="1"/>
  <c r="C1496" i="1"/>
  <c r="H1495" i="1"/>
  <c r="G1495" i="1"/>
  <c r="C1495" i="1"/>
  <c r="H1494" i="1"/>
  <c r="G1494" i="1"/>
  <c r="C1494" i="1"/>
  <c r="H1493" i="1"/>
  <c r="G1493" i="1"/>
  <c r="C1493" i="1"/>
  <c r="C1492" i="1"/>
  <c r="C1491" i="1"/>
  <c r="G1491" i="1" s="1"/>
  <c r="C1490" i="1"/>
  <c r="H1490" i="1" s="1"/>
  <c r="G1489" i="1"/>
  <c r="C1489" i="1"/>
  <c r="H1489" i="1" s="1"/>
  <c r="C1488" i="1"/>
  <c r="H1487" i="1"/>
  <c r="G1487" i="1"/>
  <c r="C1487" i="1"/>
  <c r="C1486" i="1"/>
  <c r="G1486" i="1" s="1"/>
  <c r="C1485" i="1"/>
  <c r="H1485" i="1" s="1"/>
  <c r="C1484" i="1"/>
  <c r="H1482" i="1"/>
  <c r="G1482" i="1"/>
  <c r="C1482" i="1"/>
  <c r="C1480" i="1"/>
  <c r="J1479" i="1"/>
  <c r="G1479" i="1"/>
  <c r="I1479" i="1" s="1"/>
  <c r="D1479" i="1"/>
  <c r="C1479" i="1"/>
  <c r="H1479" i="1" s="1"/>
  <c r="J1478" i="1"/>
  <c r="D1478" i="1"/>
  <c r="C1478" i="1"/>
  <c r="G1478" i="1" s="1"/>
  <c r="D1477" i="1"/>
  <c r="C1477" i="1"/>
  <c r="D1476" i="1"/>
  <c r="C1476" i="1"/>
  <c r="D1475" i="1"/>
  <c r="C1475" i="1"/>
  <c r="J1474" i="1"/>
  <c r="G1474" i="1"/>
  <c r="D1474" i="1"/>
  <c r="H1474" i="1" s="1"/>
  <c r="C1474" i="1"/>
  <c r="D1473" i="1"/>
  <c r="C1473" i="1"/>
  <c r="G1472" i="1"/>
  <c r="I1472" i="1" s="1"/>
  <c r="D1472" i="1"/>
  <c r="H1472" i="1" s="1"/>
  <c r="C1472" i="1"/>
  <c r="J1471" i="1"/>
  <c r="H1471" i="1"/>
  <c r="I1471" i="1" s="1"/>
  <c r="D1471" i="1"/>
  <c r="C1471" i="1"/>
  <c r="G1471" i="1" s="1"/>
  <c r="H1470" i="1"/>
  <c r="D1470" i="1"/>
  <c r="C1470" i="1"/>
  <c r="G1470" i="1" s="1"/>
  <c r="D1469" i="1"/>
  <c r="C1469" i="1"/>
  <c r="J1468" i="1"/>
  <c r="G1468" i="1"/>
  <c r="D1468" i="1"/>
  <c r="H1468" i="1" s="1"/>
  <c r="C1468" i="1"/>
  <c r="D1467" i="1"/>
  <c r="C1467" i="1"/>
  <c r="G1466" i="1"/>
  <c r="I1466" i="1" s="1"/>
  <c r="D1466" i="1"/>
  <c r="H1466" i="1" s="1"/>
  <c r="C1466" i="1"/>
  <c r="J1465" i="1"/>
  <c r="H1465" i="1"/>
  <c r="I1465" i="1" s="1"/>
  <c r="D1465" i="1"/>
  <c r="C1465" i="1"/>
  <c r="G1465" i="1" s="1"/>
  <c r="J1464" i="1"/>
  <c r="H1464" i="1"/>
  <c r="G1464" i="1"/>
  <c r="I1464" i="1" s="1"/>
  <c r="D1464" i="1"/>
  <c r="C1464" i="1"/>
  <c r="H1463" i="1"/>
  <c r="D1463" i="1"/>
  <c r="C1463" i="1"/>
  <c r="J1462" i="1"/>
  <c r="G1462" i="1"/>
  <c r="I1462" i="1" s="1"/>
  <c r="D1462" i="1"/>
  <c r="H1462" i="1" s="1"/>
  <c r="C1462" i="1"/>
  <c r="D1461" i="1"/>
  <c r="H1461" i="1" s="1"/>
  <c r="C1461" i="1"/>
  <c r="H1460" i="1"/>
  <c r="D1460" i="1"/>
  <c r="C1460" i="1"/>
  <c r="J1459" i="1"/>
  <c r="G1459" i="1"/>
  <c r="I1459" i="1" s="1"/>
  <c r="D1459" i="1"/>
  <c r="H1459" i="1" s="1"/>
  <c r="C1459" i="1"/>
  <c r="D1458" i="1"/>
  <c r="C1458" i="1"/>
  <c r="J1457" i="1"/>
  <c r="G1457" i="1"/>
  <c r="D1457" i="1"/>
  <c r="H1457" i="1" s="1"/>
  <c r="C1457" i="1"/>
  <c r="D1456" i="1"/>
  <c r="C1456" i="1"/>
  <c r="G1455" i="1"/>
  <c r="I1455" i="1" s="1"/>
  <c r="D1455" i="1"/>
  <c r="H1455" i="1" s="1"/>
  <c r="C1455" i="1"/>
  <c r="C1454" i="1"/>
  <c r="D1452" i="1"/>
  <c r="C1452" i="1"/>
  <c r="J1451" i="1"/>
  <c r="G1451" i="1"/>
  <c r="I1451" i="1" s="1"/>
  <c r="D1451" i="1"/>
  <c r="H1451" i="1" s="1"/>
  <c r="C1451" i="1"/>
  <c r="D1450" i="1"/>
  <c r="C1450" i="1"/>
  <c r="G1449" i="1"/>
  <c r="I1449" i="1" s="1"/>
  <c r="D1449" i="1"/>
  <c r="H1449" i="1" s="1"/>
  <c r="C1449" i="1"/>
  <c r="J1448" i="1"/>
  <c r="H1448" i="1"/>
  <c r="I1448" i="1" s="1"/>
  <c r="D1448" i="1"/>
  <c r="C1448" i="1"/>
  <c r="G1448" i="1" s="1"/>
  <c r="J1447" i="1"/>
  <c r="H1447" i="1"/>
  <c r="G1447" i="1"/>
  <c r="I1447" i="1" s="1"/>
  <c r="D1447" i="1"/>
  <c r="C1447" i="1"/>
  <c r="H1446" i="1"/>
  <c r="D1446" i="1"/>
  <c r="C1446" i="1"/>
  <c r="D1445" i="1"/>
  <c r="J1445" i="1" s="1"/>
  <c r="C1445" i="1"/>
  <c r="H1444" i="1"/>
  <c r="G1444" i="1"/>
  <c r="I1444" i="1" s="1"/>
  <c r="D1444" i="1"/>
  <c r="C1444" i="1"/>
  <c r="J1444" i="1" s="1"/>
  <c r="D1443" i="1"/>
  <c r="C1443" i="1"/>
  <c r="H1442" i="1"/>
  <c r="D1442" i="1"/>
  <c r="C1442" i="1"/>
  <c r="J1442" i="1" s="1"/>
  <c r="D1441" i="1"/>
  <c r="C1441" i="1"/>
  <c r="H1440" i="1"/>
  <c r="G1440" i="1"/>
  <c r="I1440" i="1" s="1"/>
  <c r="D1440" i="1"/>
  <c r="C1440" i="1"/>
  <c r="J1440" i="1" s="1"/>
  <c r="D1439" i="1"/>
  <c r="J1439" i="1" s="1"/>
  <c r="C1439" i="1"/>
  <c r="D1438" i="1"/>
  <c r="C1438" i="1"/>
  <c r="C1437" i="1"/>
  <c r="D1434" i="1"/>
  <c r="C1434" i="1"/>
  <c r="D1433" i="1"/>
  <c r="C1433" i="1"/>
  <c r="D1432" i="1"/>
  <c r="H1432" i="1" s="1"/>
  <c r="C1432" i="1"/>
  <c r="D1431" i="1"/>
  <c r="C1431" i="1"/>
  <c r="D1430" i="1"/>
  <c r="C1430" i="1"/>
  <c r="G1429" i="1"/>
  <c r="D1429" i="1"/>
  <c r="C1429" i="1"/>
  <c r="H1429" i="1" s="1"/>
  <c r="D1428" i="1"/>
  <c r="H1428" i="1" s="1"/>
  <c r="C1428" i="1"/>
  <c r="D1427" i="1"/>
  <c r="C1427" i="1"/>
  <c r="H1427" i="1" s="1"/>
  <c r="D1426" i="1"/>
  <c r="C1426" i="1"/>
  <c r="G1425" i="1"/>
  <c r="D1425" i="1"/>
  <c r="C1425" i="1"/>
  <c r="H1425" i="1" s="1"/>
  <c r="D1424" i="1"/>
  <c r="H1424" i="1" s="1"/>
  <c r="C1424" i="1"/>
  <c r="D1423" i="1"/>
  <c r="D1422" i="1"/>
  <c r="C1422" i="1"/>
  <c r="G1421" i="1"/>
  <c r="D1421" i="1"/>
  <c r="C1421" i="1"/>
  <c r="H1421" i="1" s="1"/>
  <c r="H1420" i="1"/>
  <c r="D1420" i="1"/>
  <c r="C1420" i="1"/>
  <c r="D1419" i="1"/>
  <c r="C1419" i="1"/>
  <c r="D1418" i="1"/>
  <c r="C1418" i="1"/>
  <c r="D1417" i="1"/>
  <c r="C1417" i="1"/>
  <c r="D1416" i="1"/>
  <c r="H1416" i="1" s="1"/>
  <c r="C1416" i="1"/>
  <c r="D1415" i="1"/>
  <c r="C1415" i="1"/>
  <c r="D1414" i="1"/>
  <c r="C1414" i="1"/>
  <c r="G1413" i="1"/>
  <c r="D1413" i="1"/>
  <c r="C1413" i="1"/>
  <c r="H1413" i="1" s="1"/>
  <c r="D1412" i="1"/>
  <c r="H1412" i="1" s="1"/>
  <c r="C1412" i="1"/>
  <c r="D1411" i="1"/>
  <c r="C1411" i="1"/>
  <c r="H1411" i="1" s="1"/>
  <c r="D1410" i="1"/>
  <c r="C1410" i="1"/>
  <c r="C1409" i="1"/>
  <c r="D1407" i="1"/>
  <c r="C1407" i="1"/>
  <c r="D1406" i="1"/>
  <c r="C1406" i="1"/>
  <c r="G1405" i="1"/>
  <c r="D1405" i="1"/>
  <c r="C1405" i="1"/>
  <c r="H1405" i="1" s="1"/>
  <c r="D1404" i="1"/>
  <c r="C1404" i="1"/>
  <c r="D1403" i="1"/>
  <c r="C1403" i="1"/>
  <c r="D1402" i="1"/>
  <c r="C1402" i="1"/>
  <c r="D1401" i="1"/>
  <c r="D1400" i="1"/>
  <c r="C1400" i="1"/>
  <c r="D1399" i="1"/>
  <c r="C1399" i="1"/>
  <c r="D1398" i="1"/>
  <c r="C1398" i="1"/>
  <c r="G1397" i="1"/>
  <c r="D1397" i="1"/>
  <c r="C1397" i="1"/>
  <c r="H1397" i="1" s="1"/>
  <c r="D1396" i="1"/>
  <c r="H1396" i="1" s="1"/>
  <c r="C1396" i="1"/>
  <c r="D1395" i="1"/>
  <c r="C1395" i="1"/>
  <c r="H1395" i="1" s="1"/>
  <c r="D1394" i="1"/>
  <c r="C1394" i="1"/>
  <c r="G1393" i="1"/>
  <c r="D1393" i="1"/>
  <c r="C1393" i="1"/>
  <c r="H1393" i="1" s="1"/>
  <c r="D1392" i="1"/>
  <c r="H1392" i="1" s="1"/>
  <c r="C1392" i="1"/>
  <c r="D1391" i="1"/>
  <c r="C1391" i="1"/>
  <c r="D1390" i="1"/>
  <c r="C1390" i="1"/>
  <c r="G1389" i="1"/>
  <c r="D1389" i="1"/>
  <c r="C1389" i="1"/>
  <c r="H1389" i="1" s="1"/>
  <c r="H1388" i="1"/>
  <c r="D1388" i="1"/>
  <c r="C1388" i="1"/>
  <c r="D1387" i="1"/>
  <c r="C1387" i="1"/>
  <c r="D1386" i="1"/>
  <c r="C1386" i="1"/>
  <c r="D1385" i="1"/>
  <c r="C1385" i="1"/>
  <c r="D1384" i="1"/>
  <c r="H1384" i="1" s="1"/>
  <c r="C1384" i="1"/>
  <c r="D1383" i="1"/>
  <c r="D1382" i="1"/>
  <c r="C1382" i="1"/>
  <c r="G1381" i="1"/>
  <c r="D1381" i="1"/>
  <c r="C1381" i="1"/>
  <c r="H1381" i="1" s="1"/>
  <c r="D1380" i="1"/>
  <c r="C1380" i="1"/>
  <c r="D1379" i="1"/>
  <c r="C1379" i="1"/>
  <c r="H1379" i="1" s="1"/>
  <c r="D1378" i="1"/>
  <c r="C1378" i="1"/>
  <c r="G1377" i="1"/>
  <c r="D1377" i="1"/>
  <c r="C1377" i="1"/>
  <c r="H1377" i="1" s="1"/>
  <c r="D1375" i="1"/>
  <c r="C1375" i="1"/>
  <c r="D1374" i="1"/>
  <c r="C1374" i="1"/>
  <c r="G1373" i="1"/>
  <c r="D1373" i="1"/>
  <c r="C1373" i="1"/>
  <c r="H1373" i="1" s="1"/>
  <c r="D1372" i="1"/>
  <c r="H1372" i="1" s="1"/>
  <c r="C1372" i="1"/>
  <c r="D1371" i="1"/>
  <c r="C1371" i="1"/>
  <c r="D1370" i="1"/>
  <c r="C1370" i="1"/>
  <c r="C1369" i="1"/>
  <c r="D1368" i="1"/>
  <c r="C1368" i="1"/>
  <c r="G1367" i="1"/>
  <c r="D1367" i="1"/>
  <c r="C1367" i="1"/>
  <c r="H1367" i="1" s="1"/>
  <c r="H1366" i="1"/>
  <c r="G1366" i="1"/>
  <c r="D1366" i="1"/>
  <c r="C1366" i="1"/>
  <c r="D1365" i="1"/>
  <c r="G1365" i="1" s="1"/>
  <c r="C1365" i="1"/>
  <c r="D1364" i="1"/>
  <c r="G1364" i="1" s="1"/>
  <c r="C1364" i="1"/>
  <c r="G1363" i="1"/>
  <c r="D1363" i="1"/>
  <c r="H1363" i="1" s="1"/>
  <c r="C1363" i="1"/>
  <c r="H1362" i="1"/>
  <c r="D1362" i="1"/>
  <c r="G1362" i="1" s="1"/>
  <c r="C1362" i="1"/>
  <c r="G1361" i="1"/>
  <c r="D1361" i="1"/>
  <c r="H1361" i="1" s="1"/>
  <c r="C1361" i="1"/>
  <c r="H1360" i="1"/>
  <c r="D1360" i="1"/>
  <c r="G1360" i="1" s="1"/>
  <c r="C1360" i="1"/>
  <c r="D1359" i="1"/>
  <c r="H1359" i="1" s="1"/>
  <c r="C1359" i="1"/>
  <c r="D1358" i="1"/>
  <c r="C1358" i="1"/>
  <c r="D1357" i="1"/>
  <c r="C1357" i="1"/>
  <c r="D1356" i="1"/>
  <c r="G1356" i="1" s="1"/>
  <c r="C1356" i="1"/>
  <c r="C1355" i="1"/>
  <c r="H1354" i="1"/>
  <c r="D1354" i="1"/>
  <c r="G1354" i="1" s="1"/>
  <c r="C1354" i="1"/>
  <c r="G1353" i="1"/>
  <c r="D1353" i="1"/>
  <c r="H1353" i="1" s="1"/>
  <c r="C1353" i="1"/>
  <c r="H1352" i="1"/>
  <c r="D1352" i="1"/>
  <c r="G1352" i="1" s="1"/>
  <c r="C1352" i="1"/>
  <c r="D1351" i="1"/>
  <c r="H1351" i="1" s="1"/>
  <c r="C1351" i="1"/>
  <c r="D1350" i="1"/>
  <c r="C1350" i="1"/>
  <c r="D1349" i="1"/>
  <c r="C1349" i="1"/>
  <c r="D1348" i="1"/>
  <c r="G1348" i="1" s="1"/>
  <c r="C1348" i="1"/>
  <c r="G1347" i="1"/>
  <c r="D1347" i="1"/>
  <c r="H1347" i="1" s="1"/>
  <c r="C1347" i="1"/>
  <c r="H1346" i="1"/>
  <c r="D1346" i="1"/>
  <c r="G1346" i="1" s="1"/>
  <c r="C1346" i="1"/>
  <c r="G1345" i="1"/>
  <c r="D1345" i="1"/>
  <c r="H1345" i="1" s="1"/>
  <c r="C1345" i="1"/>
  <c r="H1344" i="1"/>
  <c r="D1344" i="1"/>
  <c r="G1344" i="1" s="1"/>
  <c r="C1344" i="1"/>
  <c r="D1343" i="1"/>
  <c r="H1343" i="1" s="1"/>
  <c r="C1343" i="1"/>
  <c r="D1342" i="1"/>
  <c r="C1342" i="1"/>
  <c r="D1341" i="1"/>
  <c r="C1341" i="1"/>
  <c r="D1340" i="1"/>
  <c r="G1340" i="1" s="1"/>
  <c r="C1340" i="1"/>
  <c r="G1339" i="1"/>
  <c r="D1339" i="1"/>
  <c r="H1339" i="1" s="1"/>
  <c r="C1339" i="1"/>
  <c r="H1338" i="1"/>
  <c r="D1338" i="1"/>
  <c r="G1338" i="1" s="1"/>
  <c r="C1338" i="1"/>
  <c r="G1337" i="1"/>
  <c r="D1337" i="1"/>
  <c r="H1337" i="1" s="1"/>
  <c r="C1337" i="1"/>
  <c r="H1336" i="1"/>
  <c r="D1336" i="1"/>
  <c r="G1336" i="1" s="1"/>
  <c r="C1336" i="1"/>
  <c r="D1335" i="1"/>
  <c r="H1335" i="1" s="1"/>
  <c r="C1335" i="1"/>
  <c r="D1334" i="1"/>
  <c r="C1334" i="1"/>
  <c r="D1333" i="1"/>
  <c r="C1333" i="1"/>
  <c r="D1332" i="1"/>
  <c r="G1332" i="1" s="1"/>
  <c r="C1332" i="1"/>
  <c r="D1331" i="1"/>
  <c r="H1331" i="1" s="1"/>
  <c r="C1331" i="1"/>
  <c r="G1331" i="1" s="1"/>
  <c r="D1330" i="1"/>
  <c r="H1328" i="1"/>
  <c r="D1328" i="1"/>
  <c r="C1328" i="1"/>
  <c r="G1327" i="1"/>
  <c r="D1327" i="1"/>
  <c r="H1327" i="1" s="1"/>
  <c r="C1327" i="1"/>
  <c r="H1326" i="1"/>
  <c r="D1326" i="1"/>
  <c r="G1326" i="1" s="1"/>
  <c r="C1326" i="1"/>
  <c r="G1325" i="1"/>
  <c r="D1325" i="1"/>
  <c r="H1325" i="1" s="1"/>
  <c r="C1325" i="1"/>
  <c r="D1324" i="1"/>
  <c r="C1324" i="1"/>
  <c r="D1323" i="1"/>
  <c r="C1323" i="1"/>
  <c r="D1322" i="1"/>
  <c r="D1321" i="1"/>
  <c r="H1321" i="1" s="1"/>
  <c r="C1321" i="1"/>
  <c r="H1320" i="1"/>
  <c r="D1320" i="1"/>
  <c r="G1320" i="1" s="1"/>
  <c r="C1320" i="1"/>
  <c r="G1319" i="1"/>
  <c r="D1319" i="1"/>
  <c r="H1319" i="1" s="1"/>
  <c r="C1319" i="1"/>
  <c r="H1318" i="1"/>
  <c r="D1318" i="1"/>
  <c r="G1318" i="1" s="1"/>
  <c r="C1318" i="1"/>
  <c r="G1317" i="1"/>
  <c r="D1317" i="1"/>
  <c r="H1317" i="1" s="1"/>
  <c r="C1317" i="1"/>
  <c r="H1316" i="1"/>
  <c r="D1316" i="1"/>
  <c r="G1316" i="1" s="1"/>
  <c r="C1316" i="1"/>
  <c r="D1315" i="1"/>
  <c r="C1315" i="1"/>
  <c r="D1314" i="1"/>
  <c r="C1314" i="1"/>
  <c r="D1313" i="1"/>
  <c r="H1313" i="1" s="1"/>
  <c r="C1313" i="1"/>
  <c r="H1312" i="1"/>
  <c r="D1312" i="1"/>
  <c r="G1312" i="1" s="1"/>
  <c r="C1312" i="1"/>
  <c r="G1311" i="1"/>
  <c r="D1311" i="1"/>
  <c r="H1311" i="1" s="1"/>
  <c r="C1311" i="1"/>
  <c r="H1310" i="1"/>
  <c r="D1310" i="1"/>
  <c r="G1310" i="1" s="1"/>
  <c r="C1310" i="1"/>
  <c r="G1309" i="1"/>
  <c r="D1309" i="1"/>
  <c r="H1309" i="1" s="1"/>
  <c r="C1309" i="1"/>
  <c r="H1308" i="1"/>
  <c r="D1308" i="1"/>
  <c r="G1308" i="1" s="1"/>
  <c r="C1308" i="1"/>
  <c r="D1307" i="1"/>
  <c r="C1307" i="1"/>
  <c r="D1306" i="1"/>
  <c r="C1306" i="1"/>
  <c r="D1305" i="1"/>
  <c r="H1305" i="1" s="1"/>
  <c r="C1305" i="1"/>
  <c r="H1304" i="1"/>
  <c r="D1304" i="1"/>
  <c r="G1304" i="1" s="1"/>
  <c r="C1304" i="1"/>
  <c r="G1303" i="1"/>
  <c r="D1303" i="1"/>
  <c r="H1303" i="1" s="1"/>
  <c r="C1303" i="1"/>
  <c r="D1302" i="1"/>
  <c r="C1302" i="1"/>
  <c r="D1301" i="1"/>
  <c r="C1301" i="1"/>
  <c r="D1300" i="1"/>
  <c r="C1300" i="1"/>
  <c r="H1298" i="1"/>
  <c r="G1298" i="1"/>
  <c r="D1298" i="1"/>
  <c r="C1298" i="1"/>
  <c r="D1297" i="1"/>
  <c r="C1297" i="1"/>
  <c r="G1296" i="1"/>
  <c r="D1296" i="1"/>
  <c r="H1296" i="1" s="1"/>
  <c r="C1296" i="1"/>
  <c r="G1295" i="1"/>
  <c r="D1295" i="1"/>
  <c r="H1295" i="1" s="1"/>
  <c r="C1295" i="1"/>
  <c r="D1294" i="1"/>
  <c r="C1294" i="1"/>
  <c r="D1293" i="1"/>
  <c r="H1293" i="1" s="1"/>
  <c r="C1293" i="1"/>
  <c r="H1292" i="1"/>
  <c r="G1292" i="1"/>
  <c r="D1292" i="1"/>
  <c r="C1292" i="1"/>
  <c r="G1291" i="1"/>
  <c r="D1291" i="1"/>
  <c r="H1291" i="1" s="1"/>
  <c r="C1291" i="1"/>
  <c r="G1290" i="1"/>
  <c r="D1290" i="1"/>
  <c r="H1290" i="1" s="1"/>
  <c r="C1290" i="1"/>
  <c r="G1289" i="1"/>
  <c r="D1289" i="1"/>
  <c r="H1289" i="1" s="1"/>
  <c r="C1289" i="1"/>
  <c r="D1288" i="1"/>
  <c r="C1288" i="1"/>
  <c r="D1287" i="1"/>
  <c r="C1287" i="1"/>
  <c r="G1286" i="1"/>
  <c r="D1286" i="1"/>
  <c r="H1286" i="1" s="1"/>
  <c r="C1286" i="1"/>
  <c r="G1285" i="1"/>
  <c r="D1285" i="1"/>
  <c r="H1285" i="1" s="1"/>
  <c r="C1285" i="1"/>
  <c r="D1284" i="1"/>
  <c r="H1284" i="1" s="1"/>
  <c r="C1284" i="1"/>
  <c r="G1283" i="1"/>
  <c r="D1283" i="1"/>
  <c r="H1283" i="1" s="1"/>
  <c r="C1283" i="1"/>
  <c r="H1282" i="1"/>
  <c r="G1282" i="1"/>
  <c r="D1282" i="1"/>
  <c r="C1282" i="1"/>
  <c r="D1281" i="1"/>
  <c r="C1281" i="1"/>
  <c r="G1280" i="1"/>
  <c r="D1280" i="1"/>
  <c r="H1280" i="1" s="1"/>
  <c r="C1280" i="1"/>
  <c r="G1279" i="1"/>
  <c r="D1279" i="1"/>
  <c r="H1279" i="1" s="1"/>
  <c r="C1279" i="1"/>
  <c r="D1278" i="1"/>
  <c r="C1278" i="1"/>
  <c r="D1277" i="1"/>
  <c r="H1277" i="1" s="1"/>
  <c r="C1277" i="1"/>
  <c r="H1276" i="1"/>
  <c r="G1276" i="1"/>
  <c r="D1276" i="1"/>
  <c r="C1276" i="1"/>
  <c r="D1275" i="1"/>
  <c r="G1275" i="1" s="1"/>
  <c r="C1275" i="1"/>
  <c r="G1274" i="1"/>
  <c r="D1274" i="1"/>
  <c r="H1274" i="1" s="1"/>
  <c r="C1274" i="1"/>
  <c r="D1273" i="1"/>
  <c r="C1273" i="1"/>
  <c r="D1272" i="1"/>
  <c r="C1272" i="1"/>
  <c r="D1271" i="1"/>
  <c r="C1271" i="1"/>
  <c r="D1270" i="1"/>
  <c r="C1270" i="1"/>
  <c r="G1269" i="1"/>
  <c r="D1269" i="1"/>
  <c r="H1269" i="1" s="1"/>
  <c r="C1269" i="1"/>
  <c r="D1268" i="1"/>
  <c r="H1268" i="1" s="1"/>
  <c r="C1268" i="1"/>
  <c r="G1267" i="1"/>
  <c r="D1267" i="1"/>
  <c r="H1267" i="1" s="1"/>
  <c r="C1267" i="1"/>
  <c r="H1266" i="1"/>
  <c r="D1266" i="1"/>
  <c r="G1266" i="1" s="1"/>
  <c r="C1266" i="1"/>
  <c r="D1265" i="1"/>
  <c r="C1265" i="1"/>
  <c r="D1264" i="1"/>
  <c r="C1264" i="1"/>
  <c r="G1263" i="1"/>
  <c r="D1263" i="1"/>
  <c r="H1263" i="1" s="1"/>
  <c r="C1263" i="1"/>
  <c r="D1262" i="1"/>
  <c r="C1262" i="1"/>
  <c r="D1261" i="1"/>
  <c r="H1261" i="1" s="1"/>
  <c r="C1261" i="1"/>
  <c r="H1260" i="1"/>
  <c r="G1260" i="1"/>
  <c r="D1260" i="1"/>
  <c r="C1260" i="1"/>
  <c r="G1259" i="1"/>
  <c r="D1259" i="1"/>
  <c r="H1259" i="1" s="1"/>
  <c r="C1259" i="1"/>
  <c r="G1258" i="1"/>
  <c r="D1258" i="1"/>
  <c r="H1258" i="1" s="1"/>
  <c r="C1258" i="1"/>
  <c r="H1257" i="1"/>
  <c r="G1257" i="1"/>
  <c r="D1257" i="1"/>
  <c r="C1257" i="1"/>
  <c r="G1256" i="1"/>
  <c r="D1256" i="1"/>
  <c r="H1256" i="1" s="1"/>
  <c r="C1256" i="1"/>
  <c r="H1255" i="1"/>
  <c r="G1255" i="1"/>
  <c r="D1255" i="1"/>
  <c r="C1255" i="1"/>
  <c r="G1254" i="1"/>
  <c r="D1254" i="1"/>
  <c r="H1254" i="1" s="1"/>
  <c r="C1254" i="1"/>
  <c r="H1253" i="1"/>
  <c r="G1253" i="1"/>
  <c r="D1253" i="1"/>
  <c r="C1253" i="1"/>
  <c r="G1252" i="1"/>
  <c r="D1252" i="1"/>
  <c r="H1252" i="1" s="1"/>
  <c r="C1252" i="1"/>
  <c r="H1251" i="1"/>
  <c r="G1251" i="1"/>
  <c r="D1251" i="1"/>
  <c r="C1251" i="1"/>
  <c r="G1250" i="1"/>
  <c r="D1250" i="1"/>
  <c r="H1250" i="1" s="1"/>
  <c r="C1250" i="1"/>
  <c r="H1249" i="1"/>
  <c r="G1249" i="1"/>
  <c r="D1249" i="1"/>
  <c r="C1249" i="1"/>
  <c r="G1248" i="1"/>
  <c r="D1248" i="1"/>
  <c r="H1248" i="1" s="1"/>
  <c r="C1248" i="1"/>
  <c r="H1247" i="1"/>
  <c r="D1247" i="1"/>
  <c r="C1247" i="1"/>
  <c r="G1247" i="1" s="1"/>
  <c r="G1246" i="1"/>
  <c r="D1246" i="1"/>
  <c r="H1246" i="1" s="1"/>
  <c r="C1246" i="1"/>
  <c r="H1245" i="1"/>
  <c r="D1245" i="1"/>
  <c r="G1245" i="1" s="1"/>
  <c r="C1245" i="1"/>
  <c r="G1244" i="1"/>
  <c r="D1244" i="1"/>
  <c r="H1244" i="1" s="1"/>
  <c r="C1244" i="1"/>
  <c r="G1243" i="1"/>
  <c r="D1243" i="1"/>
  <c r="C1243" i="1"/>
  <c r="G1242" i="1"/>
  <c r="D1242" i="1"/>
  <c r="C1242" i="1"/>
  <c r="H1242" i="1" s="1"/>
  <c r="D1241" i="1"/>
  <c r="C1241" i="1"/>
  <c r="D1240" i="1"/>
  <c r="H1240" i="1" s="1"/>
  <c r="C1240" i="1"/>
  <c r="H1239" i="1"/>
  <c r="G1239" i="1"/>
  <c r="D1239" i="1"/>
  <c r="C1239" i="1"/>
  <c r="H1238" i="1"/>
  <c r="G1238" i="1"/>
  <c r="D1238" i="1"/>
  <c r="C1238" i="1"/>
  <c r="D1237" i="1"/>
  <c r="H1237" i="1" s="1"/>
  <c r="C1237" i="1"/>
  <c r="C1236" i="1"/>
  <c r="H1234" i="1"/>
  <c r="G1234" i="1"/>
  <c r="D1234" i="1"/>
  <c r="C1234" i="1"/>
  <c r="G1233" i="1"/>
  <c r="D1233" i="1"/>
  <c r="C1233" i="1"/>
  <c r="D1232" i="1"/>
  <c r="C1232" i="1"/>
  <c r="H1231" i="1"/>
  <c r="G1231" i="1"/>
  <c r="D1231" i="1"/>
  <c r="C1231" i="1"/>
  <c r="H1230" i="1"/>
  <c r="G1230" i="1"/>
  <c r="D1230" i="1"/>
  <c r="C1230" i="1"/>
  <c r="G1229" i="1"/>
  <c r="D1229" i="1"/>
  <c r="C1229" i="1"/>
  <c r="H1229" i="1" s="1"/>
  <c r="H1228" i="1"/>
  <c r="G1228" i="1"/>
  <c r="D1228" i="1"/>
  <c r="C1228" i="1"/>
  <c r="D1227" i="1"/>
  <c r="D1226" i="1"/>
  <c r="C1226" i="1"/>
  <c r="H1226" i="1" s="1"/>
  <c r="H1225" i="1"/>
  <c r="G1225" i="1"/>
  <c r="D1225" i="1"/>
  <c r="C1225" i="1"/>
  <c r="D1224" i="1"/>
  <c r="C1224" i="1"/>
  <c r="C1223" i="1"/>
  <c r="H1221" i="1"/>
  <c r="G1221" i="1"/>
  <c r="D1221" i="1"/>
  <c r="C1221" i="1"/>
  <c r="D1220" i="1"/>
  <c r="G1220" i="1" s="1"/>
  <c r="C1220" i="1"/>
  <c r="H1219" i="1"/>
  <c r="D1219" i="1"/>
  <c r="C1219" i="1"/>
  <c r="H1218" i="1"/>
  <c r="G1218" i="1"/>
  <c r="D1218" i="1"/>
  <c r="C1218" i="1"/>
  <c r="D1217" i="1"/>
  <c r="H1217" i="1" s="1"/>
  <c r="C1217" i="1"/>
  <c r="H1216" i="1"/>
  <c r="D1216" i="1"/>
  <c r="G1216" i="1" s="1"/>
  <c r="C1216" i="1"/>
  <c r="G1213" i="1"/>
  <c r="D1213" i="1"/>
  <c r="C1213" i="1"/>
  <c r="D1212" i="1"/>
  <c r="C1212" i="1"/>
  <c r="D1211" i="1"/>
  <c r="C1211" i="1"/>
  <c r="G1211" i="1" s="1"/>
  <c r="D1210" i="1"/>
  <c r="C1210" i="1"/>
  <c r="G1209" i="1"/>
  <c r="D1209" i="1"/>
  <c r="H1209" i="1" s="1"/>
  <c r="C1209" i="1"/>
  <c r="D1208" i="1"/>
  <c r="C1208" i="1"/>
  <c r="G1207" i="1"/>
  <c r="D1207" i="1"/>
  <c r="H1207" i="1" s="1"/>
  <c r="C1207" i="1"/>
  <c r="D1206" i="1"/>
  <c r="C1206" i="1"/>
  <c r="G1205" i="1"/>
  <c r="D1205" i="1"/>
  <c r="H1205" i="1" s="1"/>
  <c r="C1205" i="1"/>
  <c r="D1204" i="1"/>
  <c r="C1204" i="1"/>
  <c r="G1203" i="1"/>
  <c r="D1203" i="1"/>
  <c r="H1203" i="1" s="1"/>
  <c r="C1203" i="1"/>
  <c r="D1202" i="1"/>
  <c r="C1202" i="1"/>
  <c r="G1201" i="1"/>
  <c r="D1201" i="1"/>
  <c r="H1201" i="1" s="1"/>
  <c r="C1201" i="1"/>
  <c r="D1200" i="1"/>
  <c r="C1200" i="1"/>
  <c r="G1199" i="1"/>
  <c r="D1199" i="1"/>
  <c r="H1199" i="1" s="1"/>
  <c r="C1199" i="1"/>
  <c r="D1198" i="1"/>
  <c r="C1198" i="1"/>
  <c r="G1197" i="1"/>
  <c r="D1197" i="1"/>
  <c r="H1197" i="1" s="1"/>
  <c r="C1197" i="1"/>
  <c r="D1196" i="1"/>
  <c r="C1196" i="1"/>
  <c r="G1195" i="1"/>
  <c r="D1195" i="1"/>
  <c r="H1195" i="1" s="1"/>
  <c r="C1195" i="1"/>
  <c r="D1194" i="1"/>
  <c r="C1194" i="1"/>
  <c r="G1193" i="1"/>
  <c r="D1193" i="1"/>
  <c r="C1193" i="1"/>
  <c r="H1193" i="1" s="1"/>
  <c r="D1192" i="1"/>
  <c r="C1192" i="1"/>
  <c r="G1191" i="1"/>
  <c r="D1191" i="1"/>
  <c r="C1191" i="1"/>
  <c r="H1191" i="1" s="1"/>
  <c r="D1190" i="1"/>
  <c r="C1190" i="1"/>
  <c r="D1189" i="1"/>
  <c r="C1189" i="1"/>
  <c r="H1189" i="1" s="1"/>
  <c r="D1188" i="1"/>
  <c r="C1188" i="1"/>
  <c r="G1187" i="1"/>
  <c r="D1187" i="1"/>
  <c r="H1187" i="1" s="1"/>
  <c r="C1187" i="1"/>
  <c r="D1186" i="1"/>
  <c r="C1186" i="1"/>
  <c r="G1185" i="1"/>
  <c r="D1185" i="1"/>
  <c r="H1185" i="1" s="1"/>
  <c r="C1185" i="1"/>
  <c r="C1184" i="1"/>
  <c r="D1182" i="1"/>
  <c r="C1182" i="1"/>
  <c r="G1181" i="1"/>
  <c r="D1181" i="1"/>
  <c r="H1181" i="1" s="1"/>
  <c r="C1181" i="1"/>
  <c r="D1180" i="1"/>
  <c r="G1180" i="1" s="1"/>
  <c r="C1180" i="1"/>
  <c r="G1179" i="1"/>
  <c r="D1179" i="1"/>
  <c r="H1179" i="1" s="1"/>
  <c r="C1179" i="1"/>
  <c r="H1178" i="1"/>
  <c r="D1178" i="1"/>
  <c r="G1178" i="1" s="1"/>
  <c r="C1178" i="1"/>
  <c r="G1177" i="1"/>
  <c r="D1177" i="1"/>
  <c r="H1177" i="1" s="1"/>
  <c r="C1177" i="1"/>
  <c r="D1176" i="1"/>
  <c r="G1176" i="1" s="1"/>
  <c r="C1176" i="1"/>
  <c r="G1175" i="1"/>
  <c r="D1175" i="1"/>
  <c r="H1175" i="1" s="1"/>
  <c r="C1175" i="1"/>
  <c r="D1174" i="1"/>
  <c r="G1174" i="1" s="1"/>
  <c r="C1174" i="1"/>
  <c r="G1173" i="1"/>
  <c r="D1173" i="1"/>
  <c r="H1173" i="1" s="1"/>
  <c r="C1173" i="1"/>
  <c r="D1172" i="1"/>
  <c r="G1172" i="1" s="1"/>
  <c r="C1172" i="1"/>
  <c r="G1171" i="1"/>
  <c r="D1171" i="1"/>
  <c r="H1171" i="1" s="1"/>
  <c r="C1171" i="1"/>
  <c r="H1170" i="1"/>
  <c r="D1170" i="1"/>
  <c r="G1170" i="1" s="1"/>
  <c r="C1170" i="1"/>
  <c r="G1169" i="1"/>
  <c r="D1169" i="1"/>
  <c r="H1169" i="1" s="1"/>
  <c r="C1169" i="1"/>
  <c r="D1168" i="1"/>
  <c r="G1168" i="1" s="1"/>
  <c r="C1168" i="1"/>
  <c r="G1167" i="1"/>
  <c r="D1167" i="1"/>
  <c r="H1167" i="1" s="1"/>
  <c r="C1167" i="1"/>
  <c r="D1166" i="1"/>
  <c r="C1166" i="1"/>
  <c r="G1165" i="1"/>
  <c r="D1165" i="1"/>
  <c r="C1165" i="1"/>
  <c r="D1164" i="1"/>
  <c r="G1164" i="1" s="1"/>
  <c r="C1164" i="1"/>
  <c r="D1163" i="1"/>
  <c r="C1163" i="1"/>
  <c r="H1162" i="1"/>
  <c r="D1162" i="1"/>
  <c r="G1162" i="1" s="1"/>
  <c r="C1162" i="1"/>
  <c r="G1161" i="1"/>
  <c r="D1161" i="1"/>
  <c r="H1161" i="1" s="1"/>
  <c r="C1161" i="1"/>
  <c r="D1160" i="1"/>
  <c r="C1160" i="1"/>
  <c r="G1159" i="1"/>
  <c r="D1159" i="1"/>
  <c r="H1159" i="1" s="1"/>
  <c r="C1159" i="1"/>
  <c r="D1158" i="1"/>
  <c r="G1158" i="1" s="1"/>
  <c r="C1158" i="1"/>
  <c r="C1157" i="1"/>
  <c r="D1156" i="1"/>
  <c r="G1156" i="1" s="1"/>
  <c r="C1156" i="1"/>
  <c r="G1155" i="1"/>
  <c r="D1155" i="1"/>
  <c r="C1155" i="1"/>
  <c r="C1154" i="1"/>
  <c r="D1151" i="1"/>
  <c r="C1151" i="1"/>
  <c r="G1151" i="1" s="1"/>
  <c r="H1150" i="1"/>
  <c r="D1150" i="1"/>
  <c r="G1150" i="1" s="1"/>
  <c r="C1150" i="1"/>
  <c r="D1149" i="1"/>
  <c r="G1149" i="1" s="1"/>
  <c r="C1149" i="1"/>
  <c r="G1147" i="1"/>
  <c r="D1147" i="1"/>
  <c r="H1147" i="1" s="1"/>
  <c r="C1147" i="1"/>
  <c r="H1146" i="1"/>
  <c r="D1146" i="1"/>
  <c r="G1146" i="1" s="1"/>
  <c r="C1146" i="1"/>
  <c r="G1145" i="1"/>
  <c r="D1145" i="1"/>
  <c r="H1145" i="1" s="1"/>
  <c r="C1145" i="1"/>
  <c r="D1144" i="1"/>
  <c r="G1144" i="1" s="1"/>
  <c r="C1144" i="1"/>
  <c r="H1144" i="1" s="1"/>
  <c r="G1143" i="1"/>
  <c r="D1143" i="1"/>
  <c r="H1143" i="1" s="1"/>
  <c r="C1143" i="1"/>
  <c r="D1142" i="1"/>
  <c r="D1141" i="1"/>
  <c r="H1141" i="1" s="1"/>
  <c r="C1141" i="1"/>
  <c r="G1141" i="1" s="1"/>
  <c r="D1140" i="1"/>
  <c r="C1140" i="1"/>
  <c r="G1139" i="1"/>
  <c r="D1139" i="1"/>
  <c r="H1139" i="1" s="1"/>
  <c r="C1139" i="1"/>
  <c r="H1138" i="1"/>
  <c r="D1138" i="1"/>
  <c r="G1138" i="1" s="1"/>
  <c r="C1138" i="1"/>
  <c r="D1137" i="1"/>
  <c r="C1137" i="1"/>
  <c r="G1137" i="1" s="1"/>
  <c r="H1136" i="1"/>
  <c r="D1136" i="1"/>
  <c r="G1136" i="1" s="1"/>
  <c r="C1136" i="1"/>
  <c r="D1135" i="1"/>
  <c r="H1135" i="1" s="1"/>
  <c r="C1135" i="1"/>
  <c r="H1134" i="1"/>
  <c r="D1134" i="1"/>
  <c r="G1134" i="1" s="1"/>
  <c r="C1134" i="1"/>
  <c r="G1133" i="1"/>
  <c r="D1133" i="1"/>
  <c r="H1133" i="1" s="1"/>
  <c r="C1133" i="1"/>
  <c r="D1132" i="1"/>
  <c r="G1132" i="1" s="1"/>
  <c r="C1132" i="1"/>
  <c r="G1131" i="1"/>
  <c r="D1131" i="1"/>
  <c r="H1131" i="1" s="1"/>
  <c r="C1131" i="1"/>
  <c r="D1130" i="1"/>
  <c r="H1130" i="1" s="1"/>
  <c r="C1130" i="1"/>
  <c r="G1129" i="1"/>
  <c r="D1129" i="1"/>
  <c r="H1129" i="1" s="1"/>
  <c r="C1129" i="1"/>
  <c r="H1128" i="1"/>
  <c r="D1128" i="1"/>
  <c r="G1128" i="1" s="1"/>
  <c r="C1128" i="1"/>
  <c r="C1127" i="1"/>
  <c r="H1126" i="1"/>
  <c r="D1126" i="1"/>
  <c r="G1126" i="1" s="1"/>
  <c r="C1126" i="1"/>
  <c r="D1125" i="1"/>
  <c r="C1125" i="1"/>
  <c r="G1123" i="1"/>
  <c r="D1123" i="1"/>
  <c r="H1123" i="1" s="1"/>
  <c r="C1123" i="1"/>
  <c r="D1122" i="1"/>
  <c r="G1122" i="1" s="1"/>
  <c r="C1122" i="1"/>
  <c r="G1121" i="1"/>
  <c r="D1121" i="1"/>
  <c r="H1121" i="1" s="1"/>
  <c r="C1121" i="1"/>
  <c r="D1120" i="1"/>
  <c r="G1120" i="1" s="1"/>
  <c r="C1120" i="1"/>
  <c r="G1119" i="1"/>
  <c r="D1119" i="1"/>
  <c r="H1119" i="1" s="1"/>
  <c r="C1119" i="1"/>
  <c r="H1118" i="1"/>
  <c r="D1118" i="1"/>
  <c r="G1118" i="1" s="1"/>
  <c r="C1118" i="1"/>
  <c r="D1117" i="1"/>
  <c r="H1117" i="1" s="1"/>
  <c r="C1117" i="1"/>
  <c r="D1116" i="1"/>
  <c r="G1116" i="1" s="1"/>
  <c r="C1116" i="1"/>
  <c r="G1115" i="1"/>
  <c r="D1115" i="1"/>
  <c r="H1115" i="1" s="1"/>
  <c r="C1115" i="1"/>
  <c r="D1114" i="1"/>
  <c r="G1114" i="1" s="1"/>
  <c r="C1114" i="1"/>
  <c r="G1111" i="1"/>
  <c r="D1111" i="1"/>
  <c r="H1111" i="1" s="1"/>
  <c r="C1111" i="1"/>
  <c r="D1110" i="1"/>
  <c r="G1110" i="1" s="1"/>
  <c r="C1110" i="1"/>
  <c r="G1109" i="1"/>
  <c r="D1109" i="1"/>
  <c r="H1109" i="1" s="1"/>
  <c r="C1109" i="1"/>
  <c r="H1108" i="1"/>
  <c r="D1108" i="1"/>
  <c r="G1108" i="1" s="1"/>
  <c r="C1108" i="1"/>
  <c r="G1107" i="1"/>
  <c r="D1107" i="1"/>
  <c r="H1107" i="1" s="1"/>
  <c r="C1107" i="1"/>
  <c r="H1106" i="1"/>
  <c r="D1106" i="1"/>
  <c r="G1106" i="1" s="1"/>
  <c r="C1106" i="1"/>
  <c r="G1105" i="1"/>
  <c r="D1105" i="1"/>
  <c r="H1105" i="1" s="1"/>
  <c r="C1105" i="1"/>
  <c r="H1104" i="1"/>
  <c r="D1104" i="1"/>
  <c r="G1104" i="1" s="1"/>
  <c r="C1104" i="1"/>
  <c r="G1103" i="1"/>
  <c r="D1103" i="1"/>
  <c r="H1103" i="1" s="1"/>
  <c r="C1103" i="1"/>
  <c r="D1102" i="1"/>
  <c r="G1102" i="1" s="1"/>
  <c r="C1102" i="1"/>
  <c r="G1101" i="1"/>
  <c r="D1101" i="1"/>
  <c r="H1101" i="1" s="1"/>
  <c r="C1101" i="1"/>
  <c r="H1100" i="1"/>
  <c r="D1100" i="1"/>
  <c r="G1100" i="1" s="1"/>
  <c r="C1100" i="1"/>
  <c r="G1099" i="1"/>
  <c r="D1099" i="1"/>
  <c r="H1099" i="1" s="1"/>
  <c r="C1099" i="1"/>
  <c r="H1098" i="1"/>
  <c r="D1098" i="1"/>
  <c r="G1098" i="1" s="1"/>
  <c r="C1098" i="1"/>
  <c r="G1097" i="1"/>
  <c r="D1097" i="1"/>
  <c r="H1097" i="1" s="1"/>
  <c r="C1097" i="1"/>
  <c r="D1096" i="1"/>
  <c r="G1095" i="1"/>
  <c r="D1095" i="1"/>
  <c r="H1095" i="1" s="1"/>
  <c r="C1095" i="1"/>
  <c r="D1094" i="1"/>
  <c r="G1094" i="1" s="1"/>
  <c r="C1094" i="1"/>
  <c r="G1093" i="1"/>
  <c r="D1093" i="1"/>
  <c r="H1093" i="1" s="1"/>
  <c r="C1093" i="1"/>
  <c r="D1092" i="1"/>
  <c r="G1092" i="1" s="1"/>
  <c r="C1092" i="1"/>
  <c r="G1091" i="1"/>
  <c r="D1091" i="1"/>
  <c r="H1091" i="1" s="1"/>
  <c r="C1091" i="1"/>
  <c r="D1090" i="1"/>
  <c r="G1090" i="1" s="1"/>
  <c r="C1090" i="1"/>
  <c r="G1089" i="1"/>
  <c r="D1089" i="1"/>
  <c r="H1089" i="1" s="1"/>
  <c r="C1089" i="1"/>
  <c r="H1088" i="1"/>
  <c r="D1088" i="1"/>
  <c r="G1088" i="1" s="1"/>
  <c r="C1088" i="1"/>
  <c r="G1087" i="1"/>
  <c r="D1087" i="1"/>
  <c r="H1087" i="1" s="1"/>
  <c r="C1087" i="1"/>
  <c r="D1086" i="1"/>
  <c r="G1086" i="1" s="1"/>
  <c r="C1086" i="1"/>
  <c r="G1085" i="1"/>
  <c r="D1085" i="1"/>
  <c r="H1085" i="1" s="1"/>
  <c r="C1085" i="1"/>
  <c r="D1084" i="1"/>
  <c r="G1084" i="1" s="1"/>
  <c r="C1084" i="1"/>
  <c r="G1083" i="1"/>
  <c r="D1083" i="1"/>
  <c r="H1083" i="1" s="1"/>
  <c r="C1083" i="1"/>
  <c r="D1082" i="1"/>
  <c r="G1082" i="1" s="1"/>
  <c r="C1082" i="1"/>
  <c r="G1081" i="1"/>
  <c r="D1081" i="1"/>
  <c r="H1081" i="1" s="1"/>
  <c r="C1081" i="1"/>
  <c r="H1080" i="1"/>
  <c r="D1080" i="1"/>
  <c r="G1080" i="1" s="1"/>
  <c r="C1080" i="1"/>
  <c r="G1079" i="1"/>
  <c r="D1079" i="1"/>
  <c r="H1079" i="1" s="1"/>
  <c r="C1079" i="1"/>
  <c r="D1078" i="1"/>
  <c r="G1078" i="1" s="1"/>
  <c r="C1078" i="1"/>
  <c r="G1077" i="1"/>
  <c r="D1077" i="1"/>
  <c r="H1077" i="1" s="1"/>
  <c r="C1077" i="1"/>
  <c r="D1076" i="1"/>
  <c r="G1076" i="1" s="1"/>
  <c r="C1076" i="1"/>
  <c r="G1075" i="1"/>
  <c r="D1075" i="1"/>
  <c r="H1075" i="1" s="1"/>
  <c r="C1075" i="1"/>
  <c r="D1074" i="1"/>
  <c r="G1074" i="1" s="1"/>
  <c r="C1074" i="1"/>
  <c r="G1073" i="1"/>
  <c r="D1073" i="1"/>
  <c r="H1073" i="1" s="1"/>
  <c r="C1073" i="1"/>
  <c r="H1072" i="1"/>
  <c r="D1072" i="1"/>
  <c r="G1072" i="1" s="1"/>
  <c r="C1072" i="1"/>
  <c r="G1071" i="1"/>
  <c r="D1071" i="1"/>
  <c r="H1071" i="1" s="1"/>
  <c r="C1071" i="1"/>
  <c r="D1070" i="1"/>
  <c r="G1070" i="1" s="1"/>
  <c r="C1070" i="1"/>
  <c r="G1069" i="1"/>
  <c r="D1069" i="1"/>
  <c r="H1069" i="1" s="1"/>
  <c r="C1069" i="1"/>
  <c r="D1068" i="1"/>
  <c r="G1068" i="1" s="1"/>
  <c r="C1068" i="1"/>
  <c r="G1067" i="1"/>
  <c r="D1067" i="1"/>
  <c r="H1067" i="1" s="1"/>
  <c r="C1067" i="1"/>
  <c r="D1066" i="1"/>
  <c r="G1066" i="1" s="1"/>
  <c r="C1066" i="1"/>
  <c r="G1065" i="1"/>
  <c r="D1065" i="1"/>
  <c r="H1065" i="1" s="1"/>
  <c r="C1065" i="1"/>
  <c r="D1064" i="1"/>
  <c r="C1064" i="1"/>
  <c r="H1064" i="1" s="1"/>
  <c r="G1063" i="1"/>
  <c r="D1063" i="1"/>
  <c r="H1063" i="1" s="1"/>
  <c r="C1063" i="1"/>
  <c r="D1062" i="1"/>
  <c r="G1062" i="1" s="1"/>
  <c r="C1062" i="1"/>
  <c r="G1061" i="1"/>
  <c r="D1061" i="1"/>
  <c r="H1061" i="1" s="1"/>
  <c r="C1061" i="1"/>
  <c r="D1060" i="1"/>
  <c r="G1060" i="1" s="1"/>
  <c r="C1060" i="1"/>
  <c r="G1059" i="1"/>
  <c r="D1059" i="1"/>
  <c r="H1059" i="1" s="1"/>
  <c r="C1059" i="1"/>
  <c r="D1058" i="1"/>
  <c r="G1058" i="1" s="1"/>
  <c r="C1058" i="1"/>
  <c r="G1057" i="1"/>
  <c r="D1057" i="1"/>
  <c r="H1057" i="1" s="1"/>
  <c r="C1057" i="1"/>
  <c r="C1056" i="1"/>
  <c r="G1055" i="1"/>
  <c r="D1055" i="1"/>
  <c r="H1055" i="1" s="1"/>
  <c r="C1055" i="1"/>
  <c r="D1054" i="1"/>
  <c r="G1054" i="1" s="1"/>
  <c r="C1054" i="1"/>
  <c r="G1053" i="1"/>
  <c r="D1053" i="1"/>
  <c r="H1053" i="1" s="1"/>
  <c r="C1053" i="1"/>
  <c r="D1052" i="1"/>
  <c r="G1052" i="1" s="1"/>
  <c r="C1052" i="1"/>
  <c r="G1051" i="1"/>
  <c r="D1051" i="1"/>
  <c r="H1051" i="1" s="1"/>
  <c r="C1051" i="1"/>
  <c r="D1050" i="1"/>
  <c r="G1050" i="1" s="1"/>
  <c r="C1050" i="1"/>
  <c r="G1049" i="1"/>
  <c r="D1049" i="1"/>
  <c r="H1049" i="1" s="1"/>
  <c r="C1049" i="1"/>
  <c r="D1048" i="1"/>
  <c r="C1048" i="1"/>
  <c r="D1047" i="1"/>
  <c r="G1045" i="1"/>
  <c r="D1045" i="1"/>
  <c r="H1045" i="1" s="1"/>
  <c r="C1045" i="1"/>
  <c r="D1044" i="1"/>
  <c r="G1044" i="1" s="1"/>
  <c r="C1044" i="1"/>
  <c r="G1043" i="1"/>
  <c r="D1043" i="1"/>
  <c r="H1043" i="1" s="1"/>
  <c r="C1043" i="1"/>
  <c r="H1042" i="1"/>
  <c r="D1042" i="1"/>
  <c r="G1042" i="1" s="1"/>
  <c r="C1042" i="1"/>
  <c r="G1041" i="1"/>
  <c r="D1041" i="1"/>
  <c r="H1041" i="1" s="1"/>
  <c r="C1041" i="1"/>
  <c r="D1040" i="1"/>
  <c r="C1040" i="1"/>
  <c r="D1039" i="1"/>
  <c r="C1039" i="1"/>
  <c r="D1038" i="1"/>
  <c r="G1038" i="1" s="1"/>
  <c r="C1038" i="1"/>
  <c r="G1037" i="1"/>
  <c r="D1037" i="1"/>
  <c r="H1037" i="1" s="1"/>
  <c r="C1037" i="1"/>
  <c r="D1036" i="1"/>
  <c r="G1036" i="1" s="1"/>
  <c r="C1036" i="1"/>
  <c r="D1035" i="1"/>
  <c r="C1035" i="1"/>
  <c r="C1034" i="1"/>
  <c r="D1033" i="1"/>
  <c r="C1033" i="1"/>
  <c r="G1033" i="1" s="1"/>
  <c r="D1032" i="1"/>
  <c r="C1032" i="1"/>
  <c r="G1031" i="1"/>
  <c r="D1031" i="1"/>
  <c r="H1031" i="1" s="1"/>
  <c r="C1031" i="1"/>
  <c r="D1030" i="1"/>
  <c r="C1030" i="1"/>
  <c r="G1029" i="1"/>
  <c r="D1029" i="1"/>
  <c r="H1029" i="1" s="1"/>
  <c r="C1029" i="1"/>
  <c r="D1028" i="1"/>
  <c r="C1028" i="1"/>
  <c r="D1027" i="1"/>
  <c r="H1027" i="1" s="1"/>
  <c r="C1027" i="1"/>
  <c r="D1026" i="1"/>
  <c r="C1026" i="1"/>
  <c r="H1026" i="1" s="1"/>
  <c r="G1025" i="1"/>
  <c r="D1025" i="1"/>
  <c r="C1025" i="1"/>
  <c r="D1024" i="1"/>
  <c r="G1024" i="1" s="1"/>
  <c r="C1024" i="1"/>
  <c r="D1023" i="1"/>
  <c r="C1023" i="1"/>
  <c r="D1022" i="1"/>
  <c r="G1022" i="1" s="1"/>
  <c r="C1022" i="1"/>
  <c r="G1021" i="1"/>
  <c r="D1021" i="1"/>
  <c r="H1021" i="1" s="1"/>
  <c r="C1021" i="1"/>
  <c r="D1020" i="1"/>
  <c r="G1020" i="1" s="1"/>
  <c r="C1020" i="1"/>
  <c r="G1019" i="1"/>
  <c r="D1019" i="1"/>
  <c r="H1019" i="1" s="1"/>
  <c r="C1019" i="1"/>
  <c r="D1018" i="1"/>
  <c r="G1018" i="1" s="1"/>
  <c r="C1018" i="1"/>
  <c r="H1018" i="1" s="1"/>
  <c r="D1017" i="1"/>
  <c r="G1017" i="1" s="1"/>
  <c r="C1017" i="1"/>
  <c r="D1016" i="1"/>
  <c r="G1016" i="1" s="1"/>
  <c r="C1016" i="1"/>
  <c r="G1015" i="1"/>
  <c r="D1015" i="1"/>
  <c r="H1015" i="1" s="1"/>
  <c r="C1015" i="1"/>
  <c r="D1014" i="1"/>
  <c r="C1014" i="1"/>
  <c r="D1012" i="1"/>
  <c r="C1012" i="1"/>
  <c r="G1011" i="1"/>
  <c r="D1011" i="1"/>
  <c r="H1011" i="1" s="1"/>
  <c r="C1011" i="1"/>
  <c r="H1010" i="1"/>
  <c r="D1010" i="1"/>
  <c r="G1010" i="1" s="1"/>
  <c r="C1010" i="1"/>
  <c r="G1009" i="1"/>
  <c r="D1009" i="1"/>
  <c r="H1009" i="1" s="1"/>
  <c r="C1009" i="1"/>
  <c r="D1008" i="1"/>
  <c r="G1008" i="1" s="1"/>
  <c r="C1008" i="1"/>
  <c r="D1006" i="1"/>
  <c r="G1006" i="1" s="1"/>
  <c r="C1006" i="1"/>
  <c r="G1005" i="1"/>
  <c r="D1005" i="1"/>
  <c r="H1005" i="1" s="1"/>
  <c r="C1005" i="1"/>
  <c r="D1004" i="1"/>
  <c r="C1004" i="1"/>
  <c r="D1003" i="1"/>
  <c r="C1003" i="1"/>
  <c r="H1002" i="1"/>
  <c r="D1002" i="1"/>
  <c r="G1002" i="1" s="1"/>
  <c r="C1002" i="1"/>
  <c r="H1001" i="1"/>
  <c r="G1001" i="1"/>
  <c r="D1001" i="1"/>
  <c r="C1001" i="1"/>
  <c r="D1000" i="1"/>
  <c r="H1000" i="1" s="1"/>
  <c r="C1000" i="1"/>
  <c r="D999" i="1"/>
  <c r="C999" i="1"/>
  <c r="D998" i="1"/>
  <c r="C998" i="1"/>
  <c r="D996" i="1"/>
  <c r="C996" i="1"/>
  <c r="D995" i="1"/>
  <c r="G995" i="1" s="1"/>
  <c r="C995" i="1"/>
  <c r="D994" i="1"/>
  <c r="G994" i="1" s="1"/>
  <c r="C994" i="1"/>
  <c r="H993" i="1"/>
  <c r="G993" i="1"/>
  <c r="D993" i="1"/>
  <c r="C993" i="1"/>
  <c r="D992" i="1"/>
  <c r="C992" i="1"/>
  <c r="H989" i="1"/>
  <c r="D989" i="1"/>
  <c r="G989" i="1" s="1"/>
  <c r="C989" i="1"/>
  <c r="H988" i="1"/>
  <c r="D988" i="1"/>
  <c r="G988" i="1" s="1"/>
  <c r="C988" i="1"/>
  <c r="D987" i="1"/>
  <c r="C987" i="1"/>
  <c r="H987" i="1" s="1"/>
  <c r="H983" i="1"/>
  <c r="G983" i="1"/>
  <c r="D983" i="1"/>
  <c r="C983" i="1"/>
  <c r="D982" i="1"/>
  <c r="G982" i="1" s="1"/>
  <c r="C982" i="1"/>
  <c r="H981" i="1"/>
  <c r="G981" i="1"/>
  <c r="D981" i="1"/>
  <c r="C981" i="1"/>
  <c r="H980" i="1"/>
  <c r="D980" i="1"/>
  <c r="G980" i="1" s="1"/>
  <c r="C980" i="1"/>
  <c r="H979" i="1"/>
  <c r="G979" i="1"/>
  <c r="D979" i="1"/>
  <c r="C979" i="1"/>
  <c r="H978" i="1"/>
  <c r="D978" i="1"/>
  <c r="G978" i="1" s="1"/>
  <c r="C978" i="1"/>
  <c r="H977" i="1"/>
  <c r="G977" i="1"/>
  <c r="D977" i="1"/>
  <c r="C977" i="1"/>
  <c r="D976" i="1"/>
  <c r="G976" i="1" s="1"/>
  <c r="C976" i="1"/>
  <c r="H975" i="1"/>
  <c r="G975" i="1"/>
  <c r="D975" i="1"/>
  <c r="C975" i="1"/>
  <c r="D974" i="1"/>
  <c r="G974" i="1" s="1"/>
  <c r="C974" i="1"/>
  <c r="H973" i="1"/>
  <c r="G973" i="1"/>
  <c r="D973" i="1"/>
  <c r="C973" i="1"/>
  <c r="H972" i="1"/>
  <c r="D972" i="1"/>
  <c r="G972" i="1" s="1"/>
  <c r="C972" i="1"/>
  <c r="H971" i="1"/>
  <c r="G971" i="1"/>
  <c r="D971" i="1"/>
  <c r="C971" i="1"/>
  <c r="D970" i="1"/>
  <c r="G970" i="1" s="1"/>
  <c r="C970" i="1"/>
  <c r="H969" i="1"/>
  <c r="G969" i="1"/>
  <c r="D969" i="1"/>
  <c r="C969" i="1"/>
  <c r="H968" i="1"/>
  <c r="D968" i="1"/>
  <c r="G968" i="1" s="1"/>
  <c r="C968" i="1"/>
  <c r="H967" i="1"/>
  <c r="G967" i="1"/>
  <c r="D967" i="1"/>
  <c r="C967" i="1"/>
  <c r="D966" i="1"/>
  <c r="G966" i="1" s="1"/>
  <c r="C966" i="1"/>
  <c r="H965" i="1"/>
  <c r="G965" i="1"/>
  <c r="D965" i="1"/>
  <c r="C965" i="1"/>
  <c r="H964" i="1"/>
  <c r="D964" i="1"/>
  <c r="G964" i="1" s="1"/>
  <c r="C964" i="1"/>
  <c r="H963" i="1"/>
  <c r="G963" i="1"/>
  <c r="D963" i="1"/>
  <c r="C963" i="1"/>
  <c r="H962" i="1"/>
  <c r="D962" i="1"/>
  <c r="G962" i="1" s="1"/>
  <c r="C962" i="1"/>
  <c r="H961" i="1"/>
  <c r="D961" i="1"/>
  <c r="C961" i="1"/>
  <c r="G961" i="1" s="1"/>
  <c r="D960" i="1"/>
  <c r="G960" i="1" s="1"/>
  <c r="C960" i="1"/>
  <c r="H959" i="1"/>
  <c r="G959" i="1"/>
  <c r="D959" i="1"/>
  <c r="C959" i="1"/>
  <c r="D958" i="1"/>
  <c r="G958" i="1" s="1"/>
  <c r="C958" i="1"/>
  <c r="H957" i="1"/>
  <c r="G957" i="1"/>
  <c r="D957" i="1"/>
  <c r="C957" i="1"/>
  <c r="H956" i="1"/>
  <c r="D956" i="1"/>
  <c r="G956" i="1" s="1"/>
  <c r="C956" i="1"/>
  <c r="H955" i="1"/>
  <c r="G955" i="1"/>
  <c r="D955" i="1"/>
  <c r="C955" i="1"/>
  <c r="D954" i="1"/>
  <c r="G954" i="1" s="1"/>
  <c r="C954" i="1"/>
  <c r="H953" i="1"/>
  <c r="G953" i="1"/>
  <c r="D953" i="1"/>
  <c r="C953" i="1"/>
  <c r="H952" i="1"/>
  <c r="D952" i="1"/>
  <c r="G952" i="1" s="1"/>
  <c r="C952" i="1"/>
  <c r="H951" i="1"/>
  <c r="G951" i="1"/>
  <c r="D951" i="1"/>
  <c r="C951" i="1"/>
  <c r="D950" i="1"/>
  <c r="G950" i="1" s="1"/>
  <c r="C950" i="1"/>
  <c r="H949" i="1"/>
  <c r="G949" i="1"/>
  <c r="D949" i="1"/>
  <c r="C949" i="1"/>
  <c r="H948" i="1"/>
  <c r="D948" i="1"/>
  <c r="G948" i="1" s="1"/>
  <c r="C948" i="1"/>
  <c r="D947" i="1"/>
  <c r="C947" i="1"/>
  <c r="H947" i="1" s="1"/>
  <c r="H946" i="1"/>
  <c r="D946" i="1"/>
  <c r="G946" i="1" s="1"/>
  <c r="C946" i="1"/>
  <c r="H945" i="1"/>
  <c r="G945" i="1"/>
  <c r="D945" i="1"/>
  <c r="C945" i="1"/>
  <c r="D944" i="1"/>
  <c r="G944" i="1" s="1"/>
  <c r="C944" i="1"/>
  <c r="H943" i="1"/>
  <c r="G943" i="1"/>
  <c r="D943" i="1"/>
  <c r="C943" i="1"/>
  <c r="D942" i="1"/>
  <c r="G942" i="1" s="1"/>
  <c r="C942" i="1"/>
  <c r="H941" i="1"/>
  <c r="G941" i="1"/>
  <c r="D941" i="1"/>
  <c r="C941" i="1"/>
  <c r="H940" i="1"/>
  <c r="D940" i="1"/>
  <c r="G940" i="1" s="1"/>
  <c r="C940" i="1"/>
  <c r="H939" i="1"/>
  <c r="G939" i="1"/>
  <c r="D939" i="1"/>
  <c r="C939" i="1"/>
  <c r="D938" i="1"/>
  <c r="G938" i="1" s="1"/>
  <c r="C938" i="1"/>
  <c r="H937" i="1"/>
  <c r="G937" i="1"/>
  <c r="D937" i="1"/>
  <c r="C937" i="1"/>
  <c r="H936" i="1"/>
  <c r="D936" i="1"/>
  <c r="G936" i="1" s="1"/>
  <c r="C936" i="1"/>
  <c r="H935" i="1"/>
  <c r="G935" i="1"/>
  <c r="D935" i="1"/>
  <c r="C935" i="1"/>
  <c r="D934" i="1"/>
  <c r="G934" i="1" s="1"/>
  <c r="C934" i="1"/>
  <c r="H933" i="1"/>
  <c r="G933" i="1"/>
  <c r="D933" i="1"/>
  <c r="C933" i="1"/>
  <c r="H932" i="1"/>
  <c r="D932" i="1"/>
  <c r="G932" i="1" s="1"/>
  <c r="C932" i="1"/>
  <c r="H931" i="1"/>
  <c r="G931" i="1"/>
  <c r="D931" i="1"/>
  <c r="C931" i="1"/>
  <c r="H930" i="1"/>
  <c r="D930" i="1"/>
  <c r="G930" i="1" s="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D828" i="1"/>
  <c r="C828" i="1"/>
  <c r="H828" i="1" s="1"/>
  <c r="H827" i="1"/>
  <c r="G827" i="1"/>
  <c r="D827" i="1"/>
  <c r="C827" i="1"/>
  <c r="H826" i="1"/>
  <c r="G826" i="1"/>
  <c r="D826" i="1"/>
  <c r="C826" i="1"/>
  <c r="H825" i="1"/>
  <c r="G825" i="1"/>
  <c r="D825" i="1"/>
  <c r="C825" i="1"/>
  <c r="H824" i="1"/>
  <c r="G824" i="1"/>
  <c r="D824" i="1"/>
  <c r="C824" i="1"/>
  <c r="D823" i="1"/>
  <c r="C823" i="1"/>
  <c r="G823" i="1" s="1"/>
  <c r="D822" i="1"/>
  <c r="C822" i="1"/>
  <c r="H822" i="1" s="1"/>
  <c r="D821" i="1"/>
  <c r="C821" i="1"/>
  <c r="H820" i="1"/>
  <c r="G820" i="1"/>
  <c r="D820" i="1"/>
  <c r="C820" i="1"/>
  <c r="H819" i="1"/>
  <c r="G819" i="1"/>
  <c r="D819" i="1"/>
  <c r="C819" i="1"/>
  <c r="D818" i="1"/>
  <c r="C818" i="1"/>
  <c r="H818" i="1" s="1"/>
  <c r="H817" i="1"/>
  <c r="G817" i="1"/>
  <c r="D817" i="1"/>
  <c r="C817"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D787" i="1"/>
  <c r="G787" i="1" s="1"/>
  <c r="C787" i="1"/>
  <c r="H786" i="1"/>
  <c r="G786" i="1"/>
  <c r="D786" i="1"/>
  <c r="C786" i="1"/>
  <c r="H785" i="1"/>
  <c r="D785" i="1"/>
  <c r="G785" i="1" s="1"/>
  <c r="C785" i="1"/>
  <c r="H784" i="1"/>
  <c r="G784" i="1"/>
  <c r="D784" i="1"/>
  <c r="C784" i="1"/>
  <c r="H783" i="1"/>
  <c r="D783" i="1"/>
  <c r="G783" i="1" s="1"/>
  <c r="C783" i="1"/>
  <c r="H782" i="1"/>
  <c r="G782" i="1"/>
  <c r="D782" i="1"/>
  <c r="C782" i="1"/>
  <c r="H781" i="1"/>
  <c r="D781" i="1"/>
  <c r="G781" i="1" s="1"/>
  <c r="C781" i="1"/>
  <c r="H780" i="1"/>
  <c r="G780" i="1"/>
  <c r="D780" i="1"/>
  <c r="C780" i="1"/>
  <c r="H779" i="1"/>
  <c r="D779" i="1"/>
  <c r="G779" i="1" s="1"/>
  <c r="C779" i="1"/>
  <c r="H778" i="1"/>
  <c r="G778" i="1"/>
  <c r="D778" i="1"/>
  <c r="C778" i="1"/>
  <c r="H777" i="1"/>
  <c r="D777" i="1"/>
  <c r="G777" i="1" s="1"/>
  <c r="C777" i="1"/>
  <c r="H776" i="1"/>
  <c r="G776" i="1"/>
  <c r="D776" i="1"/>
  <c r="C776" i="1"/>
  <c r="H775" i="1"/>
  <c r="D775" i="1"/>
  <c r="G775" i="1" s="1"/>
  <c r="C775" i="1"/>
  <c r="H774" i="1"/>
  <c r="G774" i="1"/>
  <c r="D774" i="1"/>
  <c r="C774" i="1"/>
  <c r="H773" i="1"/>
  <c r="D773" i="1"/>
  <c r="G773" i="1" s="1"/>
  <c r="C773" i="1"/>
  <c r="H772" i="1"/>
  <c r="G772" i="1"/>
  <c r="D772" i="1"/>
  <c r="C772" i="1"/>
  <c r="H771" i="1"/>
  <c r="D771" i="1"/>
  <c r="G771" i="1" s="1"/>
  <c r="C771" i="1"/>
  <c r="H770" i="1"/>
  <c r="G770" i="1"/>
  <c r="D770" i="1"/>
  <c r="C770" i="1"/>
  <c r="H769" i="1"/>
  <c r="D769" i="1"/>
  <c r="G769" i="1" s="1"/>
  <c r="C769" i="1"/>
  <c r="H768" i="1"/>
  <c r="G768" i="1"/>
  <c r="D768" i="1"/>
  <c r="C768" i="1"/>
  <c r="H767" i="1"/>
  <c r="D767" i="1"/>
  <c r="G767" i="1" s="1"/>
  <c r="C767" i="1"/>
  <c r="H766" i="1"/>
  <c r="G766" i="1"/>
  <c r="D766" i="1"/>
  <c r="C766" i="1"/>
  <c r="H765" i="1"/>
  <c r="D765" i="1"/>
  <c r="G765" i="1" s="1"/>
  <c r="C765" i="1"/>
  <c r="H764" i="1"/>
  <c r="G764" i="1"/>
  <c r="D764" i="1"/>
  <c r="C764" i="1"/>
  <c r="H763" i="1"/>
  <c r="D763" i="1"/>
  <c r="G763" i="1" s="1"/>
  <c r="C763" i="1"/>
  <c r="H762" i="1"/>
  <c r="G762" i="1"/>
  <c r="D762" i="1"/>
  <c r="C762" i="1"/>
  <c r="H761" i="1"/>
  <c r="D761" i="1"/>
  <c r="G761" i="1" s="1"/>
  <c r="C761" i="1"/>
  <c r="G760" i="1"/>
  <c r="D760" i="1"/>
  <c r="C760" i="1"/>
  <c r="H760" i="1" s="1"/>
  <c r="H759" i="1"/>
  <c r="D759" i="1"/>
  <c r="G759" i="1" s="1"/>
  <c r="C759" i="1"/>
  <c r="H758" i="1"/>
  <c r="G758" i="1"/>
  <c r="D758" i="1"/>
  <c r="C758" i="1"/>
  <c r="H757" i="1"/>
  <c r="D757" i="1"/>
  <c r="C757" i="1"/>
  <c r="D756" i="1"/>
  <c r="C756" i="1"/>
  <c r="H755" i="1"/>
  <c r="D755" i="1"/>
  <c r="G755" i="1" s="1"/>
  <c r="C755" i="1"/>
  <c r="H754" i="1"/>
  <c r="G754" i="1"/>
  <c r="D754" i="1"/>
  <c r="C754" i="1"/>
  <c r="D753" i="1"/>
  <c r="G753" i="1" s="1"/>
  <c r="C753" i="1"/>
  <c r="H752" i="1"/>
  <c r="G752" i="1"/>
  <c r="D752" i="1"/>
  <c r="C752" i="1"/>
  <c r="H751" i="1"/>
  <c r="D751" i="1"/>
  <c r="G751" i="1" s="1"/>
  <c r="C751" i="1"/>
  <c r="H750" i="1"/>
  <c r="G750" i="1"/>
  <c r="D750" i="1"/>
  <c r="C750" i="1"/>
  <c r="H749" i="1"/>
  <c r="D749" i="1"/>
  <c r="G749" i="1" s="1"/>
  <c r="C749" i="1"/>
  <c r="H748" i="1"/>
  <c r="G748" i="1"/>
  <c r="D748" i="1"/>
  <c r="C748" i="1"/>
  <c r="H747" i="1"/>
  <c r="D747" i="1"/>
  <c r="G747" i="1" s="1"/>
  <c r="C747" i="1"/>
  <c r="H746" i="1"/>
  <c r="G746" i="1"/>
  <c r="D746" i="1"/>
  <c r="C746" i="1"/>
  <c r="H745" i="1"/>
  <c r="D745" i="1"/>
  <c r="G745" i="1" s="1"/>
  <c r="C745" i="1"/>
  <c r="H744" i="1"/>
  <c r="G744" i="1"/>
  <c r="D744" i="1"/>
  <c r="C744" i="1"/>
  <c r="H743" i="1"/>
  <c r="D743" i="1"/>
  <c r="G743" i="1" s="1"/>
  <c r="C743" i="1"/>
  <c r="H742" i="1"/>
  <c r="G742" i="1"/>
  <c r="D742" i="1"/>
  <c r="C742" i="1"/>
  <c r="H741" i="1"/>
  <c r="D741" i="1"/>
  <c r="G741" i="1" s="1"/>
  <c r="C741" i="1"/>
  <c r="H740" i="1"/>
  <c r="G740" i="1"/>
  <c r="D740" i="1"/>
  <c r="C740" i="1"/>
  <c r="H739" i="1"/>
  <c r="D739" i="1"/>
  <c r="G739" i="1" s="1"/>
  <c r="C739" i="1"/>
  <c r="H738" i="1"/>
  <c r="G738" i="1"/>
  <c r="D738" i="1"/>
  <c r="C738" i="1"/>
  <c r="H737" i="1"/>
  <c r="D737" i="1"/>
  <c r="G737" i="1" s="1"/>
  <c r="C737" i="1"/>
  <c r="H736" i="1"/>
  <c r="G736" i="1"/>
  <c r="D736" i="1"/>
  <c r="C736" i="1"/>
  <c r="D735" i="1"/>
  <c r="C735" i="1"/>
  <c r="H735" i="1" s="1"/>
  <c r="H734" i="1"/>
  <c r="G734" i="1"/>
  <c r="D734" i="1"/>
  <c r="C734" i="1"/>
  <c r="H733" i="1"/>
  <c r="D733" i="1"/>
  <c r="G733" i="1" s="1"/>
  <c r="C733" i="1"/>
  <c r="H732" i="1"/>
  <c r="G732" i="1"/>
  <c r="D732" i="1"/>
  <c r="C732" i="1"/>
  <c r="H731" i="1"/>
  <c r="D731" i="1"/>
  <c r="G731" i="1" s="1"/>
  <c r="C731" i="1"/>
  <c r="H730" i="1"/>
  <c r="G730" i="1"/>
  <c r="D730" i="1"/>
  <c r="C730" i="1"/>
  <c r="H729" i="1"/>
  <c r="D729" i="1"/>
  <c r="G729" i="1" s="1"/>
  <c r="C729" i="1"/>
  <c r="H728" i="1"/>
  <c r="G728" i="1"/>
  <c r="D728" i="1"/>
  <c r="C728" i="1"/>
  <c r="H727" i="1"/>
  <c r="D727" i="1"/>
  <c r="G727" i="1" s="1"/>
  <c r="C727" i="1"/>
  <c r="H726" i="1"/>
  <c r="G726" i="1"/>
  <c r="D726" i="1"/>
  <c r="C726" i="1"/>
  <c r="H725" i="1"/>
  <c r="D725" i="1"/>
  <c r="G725" i="1" s="1"/>
  <c r="C725" i="1"/>
  <c r="H724" i="1"/>
  <c r="G724" i="1"/>
  <c r="D724" i="1"/>
  <c r="C724" i="1"/>
  <c r="H723" i="1"/>
  <c r="D723" i="1"/>
  <c r="G723" i="1" s="1"/>
  <c r="C723" i="1"/>
  <c r="H722" i="1"/>
  <c r="G722" i="1"/>
  <c r="D722" i="1"/>
  <c r="C722" i="1"/>
  <c r="H721" i="1"/>
  <c r="D721" i="1"/>
  <c r="G721" i="1" s="1"/>
  <c r="C721" i="1"/>
  <c r="H720" i="1"/>
  <c r="G720" i="1"/>
  <c r="D720" i="1"/>
  <c r="C720" i="1"/>
  <c r="D719" i="1"/>
  <c r="C719" i="1"/>
  <c r="H719" i="1" s="1"/>
  <c r="D718" i="1"/>
  <c r="C718" i="1"/>
  <c r="H718" i="1" s="1"/>
  <c r="D717" i="1"/>
  <c r="C717" i="1"/>
  <c r="H717" i="1" s="1"/>
  <c r="H716" i="1"/>
  <c r="G716" i="1"/>
  <c r="D716" i="1"/>
  <c r="C716" i="1"/>
  <c r="H715" i="1"/>
  <c r="D715" i="1"/>
  <c r="G715" i="1" s="1"/>
  <c r="C715" i="1"/>
  <c r="H714" i="1"/>
  <c r="G714" i="1"/>
  <c r="D714" i="1"/>
  <c r="C714" i="1"/>
  <c r="D713" i="1"/>
  <c r="C713" i="1"/>
  <c r="H713" i="1" s="1"/>
  <c r="H712" i="1"/>
  <c r="G712" i="1"/>
  <c r="D712" i="1"/>
  <c r="C712" i="1"/>
  <c r="D711" i="1"/>
  <c r="C711" i="1"/>
  <c r="D710" i="1"/>
  <c r="H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G659" i="1" s="1"/>
  <c r="C659" i="1"/>
  <c r="D658" i="1"/>
  <c r="H658" i="1" s="1"/>
  <c r="C658" i="1"/>
  <c r="D657" i="1"/>
  <c r="H657" i="1" s="1"/>
  <c r="C657" i="1"/>
  <c r="H656" i="1"/>
  <c r="G656" i="1"/>
  <c r="D656" i="1"/>
  <c r="C656" i="1"/>
  <c r="H655" i="1"/>
  <c r="G655" i="1"/>
  <c r="D655" i="1"/>
  <c r="C655" i="1"/>
  <c r="G654" i="1"/>
  <c r="D654" i="1"/>
  <c r="H654" i="1" s="1"/>
  <c r="C654" i="1"/>
  <c r="H653" i="1"/>
  <c r="G653" i="1"/>
  <c r="D653" i="1"/>
  <c r="C653" i="1"/>
  <c r="H652" i="1"/>
  <c r="G652" i="1"/>
  <c r="D652" i="1"/>
  <c r="C652" i="1"/>
  <c r="H651" i="1"/>
  <c r="D651" i="1"/>
  <c r="C651" i="1"/>
  <c r="H650" i="1"/>
  <c r="G650" i="1"/>
  <c r="D650" i="1"/>
  <c r="C650" i="1"/>
  <c r="H649" i="1"/>
  <c r="G649" i="1"/>
  <c r="D649" i="1"/>
  <c r="C649" i="1"/>
  <c r="G648" i="1"/>
  <c r="D648" i="1"/>
  <c r="C648" i="1"/>
  <c r="H648" i="1" s="1"/>
  <c r="H647" i="1"/>
  <c r="G647" i="1"/>
  <c r="D647" i="1"/>
  <c r="C647" i="1"/>
  <c r="D646" i="1"/>
  <c r="H646" i="1" s="1"/>
  <c r="C646" i="1"/>
  <c r="C645" i="1"/>
  <c r="D644" i="1"/>
  <c r="G644" i="1" s="1"/>
  <c r="C644" i="1"/>
  <c r="H643" i="1"/>
  <c r="D643" i="1"/>
  <c r="C643" i="1"/>
  <c r="D642" i="1"/>
  <c r="G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G612" i="1"/>
  <c r="D612" i="1"/>
  <c r="C612" i="1"/>
  <c r="H612" i="1" s="1"/>
  <c r="D611" i="1"/>
  <c r="C611" i="1"/>
  <c r="H611" i="1" s="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G599"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D580" i="1"/>
  <c r="C580"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G490"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G413" i="1" s="1"/>
  <c r="D412" i="1"/>
  <c r="C411" i="1"/>
  <c r="D406" i="1"/>
  <c r="C406" i="1"/>
  <c r="H406" i="1" s="1"/>
  <c r="D405" i="1"/>
  <c r="H405" i="1" s="1"/>
  <c r="C405" i="1"/>
  <c r="H404" i="1"/>
  <c r="G404" i="1"/>
  <c r="D404" i="1"/>
  <c r="C404" i="1"/>
  <c r="H401" i="1"/>
  <c r="G401" i="1"/>
  <c r="D401" i="1"/>
  <c r="C401" i="1"/>
  <c r="H400" i="1"/>
  <c r="G400" i="1"/>
  <c r="D400" i="1"/>
  <c r="C400" i="1"/>
  <c r="H399" i="1"/>
  <c r="G399" i="1"/>
  <c r="D399" i="1"/>
  <c r="C399" i="1"/>
  <c r="D398" i="1"/>
  <c r="C398" i="1"/>
  <c r="H398" i="1" s="1"/>
  <c r="D397" i="1"/>
  <c r="C397" i="1"/>
  <c r="H396" i="1"/>
  <c r="G396" i="1"/>
  <c r="D396" i="1"/>
  <c r="C396" i="1"/>
  <c r="H395" i="1"/>
  <c r="G395" i="1"/>
  <c r="D395" i="1"/>
  <c r="C395" i="1"/>
  <c r="D394" i="1"/>
  <c r="C394" i="1"/>
  <c r="H393" i="1"/>
  <c r="G393" i="1"/>
  <c r="D393" i="1"/>
  <c r="C393" i="1"/>
  <c r="D392" i="1"/>
  <c r="D390" i="1"/>
  <c r="H390" i="1" s="1"/>
  <c r="C390" i="1"/>
  <c r="G390" i="1" s="1"/>
  <c r="H389" i="1"/>
  <c r="G389" i="1"/>
  <c r="D389" i="1"/>
  <c r="C389" i="1"/>
  <c r="D388" i="1"/>
  <c r="C388" i="1"/>
  <c r="H388" i="1" s="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H373" i="1"/>
  <c r="D373" i="1"/>
  <c r="C373" i="1"/>
  <c r="G373" i="1" s="1"/>
  <c r="H372" i="1"/>
  <c r="G372" i="1"/>
  <c r="D372" i="1"/>
  <c r="C372" i="1"/>
  <c r="H371" i="1"/>
  <c r="D371" i="1"/>
  <c r="C371" i="1"/>
  <c r="H370" i="1"/>
  <c r="G370" i="1"/>
  <c r="D370" i="1"/>
  <c r="C370" i="1"/>
  <c r="H369" i="1"/>
  <c r="G369" i="1"/>
  <c r="D369" i="1"/>
  <c r="C369" i="1"/>
  <c r="H368" i="1"/>
  <c r="G368" i="1"/>
  <c r="D368" i="1"/>
  <c r="C368" i="1"/>
  <c r="H367" i="1"/>
  <c r="G367" i="1"/>
  <c r="D367" i="1"/>
  <c r="C367" i="1"/>
  <c r="D366" i="1"/>
  <c r="C366" i="1"/>
  <c r="D365" i="1"/>
  <c r="H365" i="1" s="1"/>
  <c r="C365" i="1"/>
  <c r="D364" i="1"/>
  <c r="C364" i="1"/>
  <c r="D363" i="1"/>
  <c r="H363" i="1" s="1"/>
  <c r="C363" i="1"/>
  <c r="H362" i="1"/>
  <c r="G362" i="1"/>
  <c r="D362" i="1"/>
  <c r="C362" i="1"/>
  <c r="H361" i="1"/>
  <c r="G361" i="1"/>
  <c r="D361" i="1"/>
  <c r="C361" i="1"/>
  <c r="H360" i="1"/>
  <c r="G360" i="1"/>
  <c r="D360" i="1"/>
  <c r="C360" i="1"/>
  <c r="D359" i="1"/>
  <c r="H359" i="1" s="1"/>
  <c r="C359" i="1"/>
  <c r="H357" i="1"/>
  <c r="G357" i="1"/>
  <c r="D357" i="1"/>
  <c r="C357" i="1"/>
  <c r="H356" i="1"/>
  <c r="G356" i="1"/>
  <c r="D356" i="1"/>
  <c r="C356" i="1"/>
  <c r="D355" i="1"/>
  <c r="G355" i="1" s="1"/>
  <c r="C355" i="1"/>
  <c r="H354" i="1"/>
  <c r="G354" i="1"/>
  <c r="D354" i="1"/>
  <c r="C354" i="1"/>
  <c r="H353" i="1"/>
  <c r="G353" i="1"/>
  <c r="D353" i="1"/>
  <c r="C353" i="1"/>
  <c r="H352" i="1"/>
  <c r="G352" i="1"/>
  <c r="D352" i="1"/>
  <c r="C352" i="1"/>
  <c r="D351" i="1"/>
  <c r="G351" i="1" s="1"/>
  <c r="C351" i="1"/>
  <c r="H351" i="1" s="1"/>
  <c r="H350" i="1"/>
  <c r="G350" i="1"/>
  <c r="D350" i="1"/>
  <c r="C350" i="1"/>
  <c r="H349" i="1"/>
  <c r="G349" i="1"/>
  <c r="D349" i="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C313" i="1"/>
  <c r="D312" i="1"/>
  <c r="C312" i="1"/>
  <c r="H312" i="1" s="1"/>
  <c r="H311" i="1"/>
  <c r="G311" i="1"/>
  <c r="D311" i="1"/>
  <c r="C311" i="1"/>
  <c r="H310" i="1"/>
  <c r="G310" i="1"/>
  <c r="D310" i="1"/>
  <c r="C310" i="1"/>
  <c r="H309" i="1"/>
  <c r="D309" i="1"/>
  <c r="C309" i="1"/>
  <c r="D308" i="1"/>
  <c r="H308" i="1" s="1"/>
  <c r="C308"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C295" i="1"/>
  <c r="H292" i="1"/>
  <c r="G292" i="1"/>
  <c r="D292" i="1"/>
  <c r="C292" i="1"/>
  <c r="H291" i="1"/>
  <c r="G291" i="1"/>
  <c r="D291" i="1"/>
  <c r="C291" i="1"/>
  <c r="H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C277" i="1"/>
  <c r="G277" i="1" s="1"/>
  <c r="H276" i="1"/>
  <c r="D276" i="1"/>
  <c r="G276" i="1" s="1"/>
  <c r="C276" i="1"/>
  <c r="C275" i="1"/>
  <c r="H274" i="1"/>
  <c r="G274" i="1"/>
  <c r="D274" i="1"/>
  <c r="C274" i="1"/>
  <c r="H273" i="1"/>
  <c r="D273" i="1"/>
  <c r="G273" i="1" s="1"/>
  <c r="C273" i="1"/>
  <c r="H272" i="1"/>
  <c r="G272" i="1"/>
  <c r="D272" i="1"/>
  <c r="C272" i="1"/>
  <c r="H271" i="1"/>
  <c r="G271" i="1"/>
  <c r="D271" i="1"/>
  <c r="C271" i="1"/>
  <c r="G270" i="1"/>
  <c r="D270" i="1"/>
  <c r="C270" i="1"/>
  <c r="H270" i="1" s="1"/>
  <c r="G269" i="1"/>
  <c r="D269" i="1"/>
  <c r="C269" i="1"/>
  <c r="H268" i="1"/>
  <c r="G268" i="1"/>
  <c r="D268" i="1"/>
  <c r="C268" i="1"/>
  <c r="H267" i="1"/>
  <c r="G267" i="1"/>
  <c r="D267" i="1"/>
  <c r="C267" i="1"/>
  <c r="H266" i="1"/>
  <c r="G266" i="1"/>
  <c r="D266" i="1"/>
  <c r="C266" i="1"/>
  <c r="D265" i="1"/>
  <c r="C265" i="1"/>
  <c r="H265" i="1" s="1"/>
  <c r="D264" i="1"/>
  <c r="C264" i="1"/>
  <c r="H264" i="1" s="1"/>
  <c r="H263" i="1"/>
  <c r="G263" i="1"/>
  <c r="D263" i="1"/>
  <c r="C263" i="1"/>
  <c r="H262" i="1"/>
  <c r="G262" i="1"/>
  <c r="D262" i="1"/>
  <c r="C262" i="1"/>
  <c r="D261" i="1"/>
  <c r="C261" i="1"/>
  <c r="D260" i="1"/>
  <c r="G260" i="1" s="1"/>
  <c r="C260" i="1"/>
  <c r="H260" i="1" s="1"/>
  <c r="H258" i="1"/>
  <c r="G258" i="1"/>
  <c r="D258" i="1"/>
  <c r="C258" i="1"/>
  <c r="D257" i="1"/>
  <c r="G257" i="1" s="1"/>
  <c r="C257" i="1"/>
  <c r="D256" i="1"/>
  <c r="G256" i="1" s="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G234" i="1"/>
  <c r="D234" i="1"/>
  <c r="H234" i="1" s="1"/>
  <c r="C234" i="1"/>
  <c r="D233" i="1"/>
  <c r="G233" i="1" s="1"/>
  <c r="C233" i="1"/>
  <c r="H233" i="1" s="1"/>
  <c r="D232" i="1"/>
  <c r="C232" i="1"/>
  <c r="H231" i="1"/>
  <c r="G231" i="1"/>
  <c r="D231" i="1"/>
  <c r="C231" i="1"/>
  <c r="H230" i="1"/>
  <c r="G230" i="1"/>
  <c r="D230" i="1"/>
  <c r="C230" i="1"/>
  <c r="D229" i="1"/>
  <c r="C229"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H217" i="1"/>
  <c r="G217" i="1"/>
  <c r="D217" i="1"/>
  <c r="C217" i="1"/>
  <c r="H216" i="1"/>
  <c r="G216" i="1"/>
  <c r="D216" i="1"/>
  <c r="C216" i="1"/>
  <c r="D215" i="1"/>
  <c r="C215" i="1"/>
  <c r="H215" i="1" s="1"/>
  <c r="H214" i="1"/>
  <c r="G214" i="1"/>
  <c r="D214" i="1"/>
  <c r="C214" i="1"/>
  <c r="H213" i="1"/>
  <c r="G213" i="1"/>
  <c r="D213" i="1"/>
  <c r="C213" i="1"/>
  <c r="H212" i="1"/>
  <c r="G212" i="1"/>
  <c r="D212" i="1"/>
  <c r="C212" i="1"/>
  <c r="D211" i="1"/>
  <c r="C211" i="1"/>
  <c r="D210" i="1"/>
  <c r="H210" i="1" s="1"/>
  <c r="C210" i="1"/>
  <c r="D209" i="1"/>
  <c r="G209" i="1" s="1"/>
  <c r="C209" i="1"/>
  <c r="H208" i="1"/>
  <c r="G208" i="1"/>
  <c r="D208" i="1"/>
  <c r="C208" i="1"/>
  <c r="G207" i="1"/>
  <c r="D207" i="1"/>
  <c r="C207" i="1"/>
  <c r="C206" i="1"/>
  <c r="H205" i="1"/>
  <c r="G205" i="1"/>
  <c r="D205" i="1"/>
  <c r="C205" i="1"/>
  <c r="H204" i="1"/>
  <c r="G204" i="1"/>
  <c r="D204" i="1"/>
  <c r="C204" i="1"/>
  <c r="H203" i="1"/>
  <c r="G203" i="1"/>
  <c r="D203" i="1"/>
  <c r="C203" i="1"/>
  <c r="H202" i="1"/>
  <c r="G202" i="1"/>
  <c r="D202" i="1"/>
  <c r="C202" i="1"/>
  <c r="G201" i="1"/>
  <c r="D201" i="1"/>
  <c r="C201" i="1"/>
  <c r="H200" i="1"/>
  <c r="G200" i="1"/>
  <c r="D200" i="1"/>
  <c r="C200" i="1"/>
  <c r="H199" i="1"/>
  <c r="G199" i="1"/>
  <c r="D199" i="1"/>
  <c r="C199" i="1"/>
  <c r="D198" i="1"/>
  <c r="C198" i="1"/>
  <c r="G198" i="1" s="1"/>
  <c r="H197" i="1"/>
  <c r="G197" i="1"/>
  <c r="D197" i="1"/>
  <c r="C197" i="1"/>
  <c r="H196" i="1"/>
  <c r="G196" i="1"/>
  <c r="D196" i="1"/>
  <c r="C196" i="1"/>
  <c r="H195" i="1"/>
  <c r="G195" i="1"/>
  <c r="D195" i="1"/>
  <c r="C195" i="1"/>
  <c r="H194" i="1"/>
  <c r="G194" i="1"/>
  <c r="D194" i="1"/>
  <c r="C194" i="1"/>
  <c r="H193" i="1"/>
  <c r="G193" i="1"/>
  <c r="D193" i="1"/>
  <c r="C193" i="1"/>
  <c r="D191" i="1"/>
  <c r="C191" i="1"/>
  <c r="D190" i="1"/>
  <c r="G190" i="1" s="1"/>
  <c r="C190" i="1"/>
  <c r="D189" i="1"/>
  <c r="C189" i="1"/>
  <c r="H188" i="1"/>
  <c r="D188" i="1"/>
  <c r="C188" i="1"/>
  <c r="G188" i="1" s="1"/>
  <c r="D187" i="1"/>
  <c r="C187" i="1"/>
  <c r="H187" i="1" s="1"/>
  <c r="H186" i="1"/>
  <c r="D186" i="1"/>
  <c r="C186" i="1"/>
  <c r="D185" i="1"/>
  <c r="G185" i="1" s="1"/>
  <c r="C185" i="1"/>
  <c r="D184" i="1"/>
  <c r="H183" i="1"/>
  <c r="G183" i="1"/>
  <c r="D183" i="1"/>
  <c r="C183" i="1"/>
  <c r="H182" i="1"/>
  <c r="D182" i="1"/>
  <c r="G182" i="1" s="1"/>
  <c r="C182" i="1"/>
  <c r="D181" i="1"/>
  <c r="C181" i="1"/>
  <c r="H181" i="1" s="1"/>
  <c r="D180" i="1"/>
  <c r="C180" i="1"/>
  <c r="H179" i="1"/>
  <c r="G179" i="1"/>
  <c r="D179" i="1"/>
  <c r="C179" i="1"/>
  <c r="D178" i="1"/>
  <c r="C178" i="1"/>
  <c r="H178" i="1" s="1"/>
  <c r="H177" i="1"/>
  <c r="D177" i="1"/>
  <c r="C177" i="1"/>
  <c r="G177" i="1" s="1"/>
  <c r="D176" i="1"/>
  <c r="C176" i="1"/>
  <c r="D175" i="1"/>
  <c r="G175" i="1" s="1"/>
  <c r="C175" i="1"/>
  <c r="D174" i="1"/>
  <c r="G174" i="1" s="1"/>
  <c r="C174" i="1"/>
  <c r="D173" i="1"/>
  <c r="D172" i="1"/>
  <c r="G172" i="1" s="1"/>
  <c r="C172" i="1"/>
  <c r="H171" i="1"/>
  <c r="G171" i="1"/>
  <c r="D171" i="1"/>
  <c r="C171" i="1"/>
  <c r="H170" i="1"/>
  <c r="G170" i="1"/>
  <c r="D170" i="1"/>
  <c r="C170" i="1"/>
  <c r="H169" i="1"/>
  <c r="G169" i="1"/>
  <c r="D169" i="1"/>
  <c r="C169" i="1"/>
  <c r="D168" i="1"/>
  <c r="G168" i="1" s="1"/>
  <c r="C168" i="1"/>
  <c r="H167" i="1"/>
  <c r="G167" i="1"/>
  <c r="D167" i="1"/>
  <c r="C167" i="1"/>
  <c r="D166" i="1"/>
  <c r="H166" i="1" s="1"/>
  <c r="C166" i="1"/>
  <c r="D165" i="1"/>
  <c r="C165" i="1"/>
  <c r="G164" i="1"/>
  <c r="D164" i="1"/>
  <c r="C164" i="1"/>
  <c r="H164" i="1" s="1"/>
  <c r="D163" i="1"/>
  <c r="G163" i="1" s="1"/>
  <c r="C163" i="1"/>
  <c r="D162" i="1"/>
  <c r="C162" i="1"/>
  <c r="G161" i="1"/>
  <c r="D161" i="1"/>
  <c r="C161" i="1"/>
  <c r="H161" i="1" s="1"/>
  <c r="H158" i="1"/>
  <c r="G158" i="1"/>
  <c r="D158" i="1"/>
  <c r="C158" i="1"/>
  <c r="D157" i="1"/>
  <c r="C157" i="1"/>
  <c r="H157" i="1" s="1"/>
  <c r="H156" i="1"/>
  <c r="G156" i="1"/>
  <c r="D156" i="1"/>
  <c r="C156" i="1"/>
  <c r="C155" i="1"/>
  <c r="D154" i="1"/>
  <c r="C154" i="1"/>
  <c r="H154" i="1" s="1"/>
  <c r="H153" i="1"/>
  <c r="G153" i="1"/>
  <c r="D153" i="1"/>
  <c r="C153" i="1"/>
  <c r="H152" i="1"/>
  <c r="G152" i="1"/>
  <c r="D152" i="1"/>
  <c r="C152" i="1"/>
  <c r="H151" i="1"/>
  <c r="G151" i="1"/>
  <c r="D151" i="1"/>
  <c r="C151" i="1"/>
  <c r="D150" i="1"/>
  <c r="H150" i="1" s="1"/>
  <c r="C150" i="1"/>
  <c r="D149" i="1"/>
  <c r="C149" i="1"/>
  <c r="G146" i="1"/>
  <c r="D146" i="1"/>
  <c r="H146" i="1" s="1"/>
  <c r="C146"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D126" i="1"/>
  <c r="C126" i="1"/>
  <c r="H126" i="1" s="1"/>
  <c r="H125" i="1"/>
  <c r="G125" i="1"/>
  <c r="D125" i="1"/>
  <c r="C125" i="1"/>
  <c r="D124" i="1"/>
  <c r="C124" i="1"/>
  <c r="H124" i="1" s="1"/>
  <c r="H123" i="1"/>
  <c r="G123" i="1"/>
  <c r="D123" i="1"/>
  <c r="C123" i="1"/>
  <c r="H122" i="1"/>
  <c r="G122" i="1"/>
  <c r="D122" i="1"/>
  <c r="C122" i="1"/>
  <c r="H121" i="1"/>
  <c r="G121" i="1"/>
  <c r="D121" i="1"/>
  <c r="C121" i="1"/>
  <c r="D120" i="1"/>
  <c r="C120" i="1"/>
  <c r="H120" i="1" s="1"/>
  <c r="H119" i="1"/>
  <c r="G119" i="1"/>
  <c r="D119" i="1"/>
  <c r="C119" i="1"/>
  <c r="H118" i="1"/>
  <c r="D118" i="1"/>
  <c r="G118" i="1" s="1"/>
  <c r="C118" i="1"/>
  <c r="D117" i="1"/>
  <c r="C117" i="1"/>
  <c r="D116" i="1"/>
  <c r="H115" i="1"/>
  <c r="G115" i="1"/>
  <c r="D115" i="1"/>
  <c r="C115" i="1"/>
  <c r="H114" i="1"/>
  <c r="G114" i="1"/>
  <c r="D114" i="1"/>
  <c r="C114" i="1"/>
  <c r="D113" i="1"/>
  <c r="C113" i="1"/>
  <c r="H112" i="1"/>
  <c r="G112" i="1"/>
  <c r="D112" i="1"/>
  <c r="C112" i="1"/>
  <c r="H111" i="1"/>
  <c r="G111" i="1"/>
  <c r="D111" i="1"/>
  <c r="C111" i="1"/>
  <c r="D110" i="1"/>
  <c r="C110" i="1"/>
  <c r="H109" i="1"/>
  <c r="G109" i="1"/>
  <c r="D109" i="1"/>
  <c r="C109" i="1"/>
  <c r="D108" i="1"/>
  <c r="C108" i="1"/>
  <c r="D107" i="1"/>
  <c r="C107" i="1"/>
  <c r="D106" i="1"/>
  <c r="C106" i="1"/>
  <c r="H106" i="1" s="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H90" i="1" s="1"/>
  <c r="D89" i="1"/>
  <c r="C89" i="1"/>
  <c r="D88" i="1"/>
  <c r="C88" i="1"/>
  <c r="D87" i="1"/>
  <c r="C87" i="1"/>
  <c r="H86" i="1"/>
  <c r="G86" i="1"/>
  <c r="D86" i="1"/>
  <c r="C86" i="1"/>
  <c r="H85" i="1"/>
  <c r="G85" i="1"/>
  <c r="D85" i="1"/>
  <c r="C85" i="1"/>
  <c r="H84" i="1"/>
  <c r="G84" i="1"/>
  <c r="D84" i="1"/>
  <c r="C84" i="1"/>
  <c r="H83" i="1"/>
  <c r="G83" i="1"/>
  <c r="D83" i="1"/>
  <c r="C83" i="1"/>
  <c r="D82" i="1"/>
  <c r="C82" i="1"/>
  <c r="H82" i="1" s="1"/>
  <c r="H81" i="1"/>
  <c r="G81" i="1"/>
  <c r="D81" i="1"/>
  <c r="C81" i="1"/>
  <c r="D80" i="1"/>
  <c r="C80" i="1"/>
  <c r="H80" i="1" s="1"/>
  <c r="C79" i="1"/>
  <c r="H77" i="1"/>
  <c r="G77" i="1"/>
  <c r="D77" i="1"/>
  <c r="C77" i="1"/>
  <c r="H76" i="1"/>
  <c r="G76" i="1"/>
  <c r="D76" i="1"/>
  <c r="C76" i="1"/>
  <c r="H75" i="1"/>
  <c r="G75" i="1"/>
  <c r="D75" i="1"/>
  <c r="C75" i="1"/>
  <c r="H74" i="1"/>
  <c r="G74" i="1"/>
  <c r="D74" i="1"/>
  <c r="C74" i="1"/>
  <c r="H73" i="1"/>
  <c r="G73" i="1"/>
  <c r="D73" i="1"/>
  <c r="C73" i="1"/>
  <c r="D72" i="1"/>
  <c r="G72" i="1" s="1"/>
  <c r="C72" i="1"/>
  <c r="H71" i="1"/>
  <c r="G71" i="1"/>
  <c r="D71" i="1"/>
  <c r="C71" i="1"/>
  <c r="D70" i="1"/>
  <c r="G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H59" i="1"/>
  <c r="G59" i="1"/>
  <c r="D59" i="1"/>
  <c r="C59" i="1"/>
  <c r="G58" i="1"/>
  <c r="D58" i="1"/>
  <c r="H58" i="1" s="1"/>
  <c r="C58" i="1"/>
  <c r="H57" i="1"/>
  <c r="D57" i="1"/>
  <c r="G57" i="1" s="1"/>
  <c r="C57" i="1"/>
  <c r="D56" i="1"/>
  <c r="H56" i="1" s="1"/>
  <c r="C56" i="1"/>
  <c r="D55" i="1"/>
  <c r="H54" i="1"/>
  <c r="G54" i="1"/>
  <c r="D54" i="1"/>
  <c r="C54" i="1"/>
  <c r="H53" i="1"/>
  <c r="D53" i="1"/>
  <c r="G53" i="1" s="1"/>
  <c r="C53" i="1"/>
  <c r="H52" i="1"/>
  <c r="D52" i="1"/>
  <c r="G52" i="1" s="1"/>
  <c r="C52" i="1"/>
  <c r="H51" i="1"/>
  <c r="G51" i="1"/>
  <c r="D51" i="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7" i="1" s="1"/>
  <c r="H26" i="1"/>
  <c r="G26" i="1"/>
  <c r="D26" i="1"/>
  <c r="C26" i="1"/>
  <c r="D25"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G11" i="1" s="1"/>
  <c r="H10" i="1"/>
  <c r="D10" i="1"/>
  <c r="C10" i="1"/>
  <c r="G10" i="1" s="1"/>
  <c r="D9" i="1"/>
  <c r="C9" i="1"/>
  <c r="G9" i="1" s="1"/>
  <c r="D8" i="1"/>
  <c r="H8" i="1" s="1"/>
  <c r="C8" i="1"/>
  <c r="D7" i="1"/>
  <c r="C7" i="1"/>
  <c r="G7" i="1" s="1"/>
  <c r="D6" i="1"/>
  <c r="G6" i="1" s="1"/>
  <c r="C6" i="1"/>
  <c r="G5" i="1"/>
  <c r="D5" i="1"/>
  <c r="H5" i="1" s="1"/>
  <c r="C5" i="1"/>
  <c r="C4" i="1"/>
  <c r="G1240" i="1" l="1"/>
  <c r="H1241" i="1"/>
  <c r="H1227" i="1"/>
  <c r="G1227" i="1"/>
  <c r="F250" i="5"/>
  <c r="D245" i="5"/>
  <c r="C1222" i="1" s="1"/>
  <c r="G641" i="1"/>
  <c r="G1232" i="1"/>
  <c r="H1048" i="1"/>
  <c r="G1135" i="1"/>
  <c r="H1243" i="1"/>
  <c r="G1270" i="1"/>
  <c r="G1264" i="1"/>
  <c r="C1576" i="1"/>
  <c r="G1576" i="1" s="1"/>
  <c r="G1580" i="1"/>
  <c r="D24" i="8"/>
  <c r="C1499" i="1" s="1"/>
  <c r="G1499" i="1" s="1"/>
  <c r="G1511" i="1"/>
  <c r="G1508" i="1"/>
  <c r="C1501" i="1"/>
  <c r="G1501" i="1" s="1"/>
  <c r="G1502" i="1"/>
  <c r="H1491" i="1"/>
  <c r="G1490" i="1"/>
  <c r="H1486" i="1"/>
  <c r="G1485" i="1"/>
  <c r="H1481" i="1"/>
  <c r="G1481" i="1"/>
  <c r="C1483" i="1"/>
  <c r="G657" i="1"/>
  <c r="G1273" i="1"/>
  <c r="D1236" i="1"/>
  <c r="G1236" i="1"/>
  <c r="G1237" i="1"/>
  <c r="H1233" i="1"/>
  <c r="H1224" i="1"/>
  <c r="E245" i="5"/>
  <c r="D1222" i="1" s="1"/>
  <c r="H1222" i="1" s="1"/>
  <c r="E279" i="9"/>
  <c r="B279" i="9" s="1"/>
  <c r="H1223" i="1"/>
  <c r="E238" i="5"/>
  <c r="G1219" i="1"/>
  <c r="H1220" i="1"/>
  <c r="F242" i="5"/>
  <c r="F238" i="5"/>
  <c r="G1217" i="1"/>
  <c r="E290" i="9"/>
  <c r="B290" i="9" s="1"/>
  <c r="G1163" i="1"/>
  <c r="H289" i="9"/>
  <c r="D1154" i="1"/>
  <c r="H1154" i="1" s="1"/>
  <c r="D1157" i="1"/>
  <c r="G1157" i="1" s="1"/>
  <c r="F177" i="5"/>
  <c r="F170" i="5"/>
  <c r="E288" i="9"/>
  <c r="B288" i="9" s="1"/>
  <c r="D1127" i="1"/>
  <c r="G1127" i="1" s="1"/>
  <c r="E146" i="5"/>
  <c r="D1124" i="1" s="1"/>
  <c r="G1125" i="1"/>
  <c r="G1117" i="1"/>
  <c r="G1113" i="1"/>
  <c r="E134" i="5"/>
  <c r="D1112" i="1" s="1"/>
  <c r="H1056" i="1"/>
  <c r="F78" i="5"/>
  <c r="F70" i="5"/>
  <c r="G1039" i="1"/>
  <c r="H1034" i="1"/>
  <c r="G1035" i="1"/>
  <c r="F56" i="5"/>
  <c r="G1027" i="1"/>
  <c r="G1023" i="1"/>
  <c r="F45" i="5"/>
  <c r="F35" i="5"/>
  <c r="F29" i="5"/>
  <c r="H1003" i="1"/>
  <c r="G999" i="1"/>
  <c r="F19" i="5"/>
  <c r="H995" i="1"/>
  <c r="H994" i="1"/>
  <c r="E12" i="5"/>
  <c r="D990" i="1" s="1"/>
  <c r="H991" i="1"/>
  <c r="H986" i="1"/>
  <c r="H1275" i="1"/>
  <c r="H1273" i="1"/>
  <c r="H1270" i="1"/>
  <c r="H1264" i="1"/>
  <c r="G1241" i="1"/>
  <c r="F258" i="5"/>
  <c r="C1235" i="1"/>
  <c r="H1236" i="1"/>
  <c r="F259" i="5"/>
  <c r="H1232" i="1"/>
  <c r="G1226" i="1"/>
  <c r="F246" i="5"/>
  <c r="G1223" i="1"/>
  <c r="G1224" i="1"/>
  <c r="C1215" i="1"/>
  <c r="H1211" i="1"/>
  <c r="H1213" i="1"/>
  <c r="G1189" i="1"/>
  <c r="G1166" i="1"/>
  <c r="H1165" i="1"/>
  <c r="H1163" i="1"/>
  <c r="G1160" i="1"/>
  <c r="F180" i="5"/>
  <c r="H1155" i="1"/>
  <c r="H1151" i="1"/>
  <c r="C1148" i="1"/>
  <c r="G1148" i="1" s="1"/>
  <c r="H1149" i="1"/>
  <c r="C1142" i="1"/>
  <c r="H1142" i="1" s="1"/>
  <c r="G1140" i="1"/>
  <c r="H1137" i="1"/>
  <c r="G1130" i="1"/>
  <c r="H1125" i="1"/>
  <c r="H1113" i="1"/>
  <c r="G1056" i="1"/>
  <c r="G1064" i="1"/>
  <c r="G1048" i="1"/>
  <c r="G1040" i="1"/>
  <c r="H1039" i="1"/>
  <c r="G1034" i="1"/>
  <c r="H1035" i="1"/>
  <c r="H1033" i="1"/>
  <c r="G1032" i="1"/>
  <c r="G1030" i="1"/>
  <c r="G1028" i="1"/>
  <c r="G1026" i="1"/>
  <c r="H1025" i="1"/>
  <c r="H1023" i="1"/>
  <c r="C1013" i="1"/>
  <c r="G1013" i="1" s="1"/>
  <c r="H1013" i="1"/>
  <c r="H1017" i="1"/>
  <c r="G1014" i="1"/>
  <c r="G1012" i="1"/>
  <c r="C1007" i="1"/>
  <c r="G1007" i="1" s="1"/>
  <c r="C997" i="1"/>
  <c r="H997" i="1" s="1"/>
  <c r="G1004" i="1"/>
  <c r="G1003" i="1"/>
  <c r="G1000" i="1"/>
  <c r="H999" i="1"/>
  <c r="G998" i="1"/>
  <c r="G996" i="1"/>
  <c r="G991" i="1"/>
  <c r="G992" i="1"/>
  <c r="F8" i="5"/>
  <c r="G987" i="1"/>
  <c r="G986" i="1"/>
  <c r="G1461" i="1"/>
  <c r="G643" i="1"/>
  <c r="E283" i="9"/>
  <c r="B283" i="9" s="1"/>
  <c r="G405" i="1"/>
  <c r="E644" i="4"/>
  <c r="D638" i="1" s="1"/>
  <c r="G638" i="1" s="1"/>
  <c r="G821" i="1"/>
  <c r="H816" i="1"/>
  <c r="G812" i="1"/>
  <c r="H809" i="1"/>
  <c r="H756" i="1"/>
  <c r="H753" i="1"/>
  <c r="E45" i="9"/>
  <c r="B45" i="9" s="1"/>
  <c r="H711" i="1"/>
  <c r="G710" i="1"/>
  <c r="H709" i="1"/>
  <c r="H666" i="1"/>
  <c r="H659" i="1"/>
  <c r="G658" i="1"/>
  <c r="E25" i="9"/>
  <c r="B25" i="9" s="1"/>
  <c r="F213" i="9"/>
  <c r="B213" i="9" s="1"/>
  <c r="G651" i="1"/>
  <c r="E23" i="9"/>
  <c r="B23" i="9" s="1"/>
  <c r="G646" i="1"/>
  <c r="E21" i="9"/>
  <c r="H644" i="1"/>
  <c r="H645" i="1"/>
  <c r="F652" i="4"/>
  <c r="H642" i="1"/>
  <c r="F317" i="4"/>
  <c r="H313" i="1"/>
  <c r="F312" i="4"/>
  <c r="G309" i="1"/>
  <c r="H579" i="1"/>
  <c r="F585" i="4"/>
  <c r="H580" i="1"/>
  <c r="F402" i="4"/>
  <c r="H397" i="1"/>
  <c r="H394" i="1"/>
  <c r="F396" i="4"/>
  <c r="F391" i="4"/>
  <c r="H386" i="1"/>
  <c r="E363" i="4"/>
  <c r="D358" i="1" s="1"/>
  <c r="G371" i="1"/>
  <c r="H366" i="1"/>
  <c r="G364" i="1"/>
  <c r="G365" i="1"/>
  <c r="F369" i="4"/>
  <c r="G359" i="1"/>
  <c r="G363" i="1"/>
  <c r="H355" i="1"/>
  <c r="G347" i="1"/>
  <c r="G348" i="1"/>
  <c r="G308" i="1"/>
  <c r="E311" i="4"/>
  <c r="D306" i="1" s="1"/>
  <c r="D295" i="1"/>
  <c r="G295" i="1" s="1"/>
  <c r="H296" i="1"/>
  <c r="G290" i="1"/>
  <c r="E273" i="9"/>
  <c r="B273" i="9" s="1"/>
  <c r="G289" i="1"/>
  <c r="G411" i="1"/>
  <c r="F644" i="4"/>
  <c r="D275" i="1"/>
  <c r="H275" i="1" s="1"/>
  <c r="E70" i="9"/>
  <c r="B70" i="9" s="1"/>
  <c r="F279" i="4"/>
  <c r="F273" i="4"/>
  <c r="H269" i="1"/>
  <c r="E69" i="9"/>
  <c r="B69" i="9" s="1"/>
  <c r="G261" i="1"/>
  <c r="F264" i="4"/>
  <c r="H257" i="1"/>
  <c r="E68" i="9"/>
  <c r="B68" i="9" s="1"/>
  <c r="H256" i="1"/>
  <c r="E67" i="9"/>
  <c r="B67" i="9" s="1"/>
  <c r="E225" i="9"/>
  <c r="B225" i="9" s="1"/>
  <c r="F236" i="4"/>
  <c r="G232" i="1"/>
  <c r="H229" i="1"/>
  <c r="E58" i="9"/>
  <c r="B58" i="9" s="1"/>
  <c r="F231" i="4"/>
  <c r="H227" i="1"/>
  <c r="H228" i="1"/>
  <c r="E57" i="9"/>
  <c r="B57" i="9" s="1"/>
  <c r="H211" i="1"/>
  <c r="G218" i="1"/>
  <c r="F224" i="9"/>
  <c r="B224" i="9" s="1"/>
  <c r="G210" i="1"/>
  <c r="E56" i="9"/>
  <c r="B56" i="9" s="1"/>
  <c r="H209" i="1"/>
  <c r="F210" i="4"/>
  <c r="G206" i="1"/>
  <c r="H207" i="1"/>
  <c r="H201" i="1"/>
  <c r="E53" i="9"/>
  <c r="B53" i="9" s="1"/>
  <c r="G191" i="1"/>
  <c r="H190" i="1"/>
  <c r="G189" i="1"/>
  <c r="G186" i="1"/>
  <c r="H185" i="1"/>
  <c r="F220" i="9"/>
  <c r="B220" i="9" s="1"/>
  <c r="H180" i="1"/>
  <c r="E43" i="9"/>
  <c r="B43" i="9" s="1"/>
  <c r="H176" i="1"/>
  <c r="H175" i="1"/>
  <c r="H174" i="1"/>
  <c r="F177" i="4"/>
  <c r="H172" i="1"/>
  <c r="H168" i="1"/>
  <c r="G166" i="1"/>
  <c r="F169" i="4"/>
  <c r="H165" i="1"/>
  <c r="H163" i="1"/>
  <c r="H162" i="1"/>
  <c r="E40" i="9"/>
  <c r="B40" i="9" s="1"/>
  <c r="H155" i="1"/>
  <c r="G155" i="1"/>
  <c r="E152" i="4"/>
  <c r="D148" i="1" s="1"/>
  <c r="E39" i="9"/>
  <c r="B39" i="9" s="1"/>
  <c r="F217" i="9"/>
  <c r="B217" i="9" s="1"/>
  <c r="G149" i="1"/>
  <c r="G150" i="1"/>
  <c r="H145" i="1"/>
  <c r="F120" i="4"/>
  <c r="H117" i="1"/>
  <c r="H108" i="1"/>
  <c r="H113" i="1"/>
  <c r="E106" i="4"/>
  <c r="D102" i="1" s="1"/>
  <c r="H110" i="1"/>
  <c r="F112" i="4"/>
  <c r="F107" i="4"/>
  <c r="G107" i="1"/>
  <c r="H105" i="1"/>
  <c r="H89" i="1"/>
  <c r="H87" i="1"/>
  <c r="F91" i="4"/>
  <c r="H88" i="1"/>
  <c r="F83" i="4"/>
  <c r="H79" i="1"/>
  <c r="H70" i="1"/>
  <c r="H72" i="1"/>
  <c r="G60" i="1"/>
  <c r="F59" i="4"/>
  <c r="G56" i="1"/>
  <c r="H50" i="1"/>
  <c r="E50" i="4"/>
  <c r="D46" i="1" s="1"/>
  <c r="F54" i="4"/>
  <c r="G25" i="1"/>
  <c r="G23" i="1"/>
  <c r="G19" i="1"/>
  <c r="F23" i="4"/>
  <c r="G8" i="1"/>
  <c r="H6" i="1"/>
  <c r="H4" i="1"/>
  <c r="E7" i="4"/>
  <c r="D3" i="1" s="1"/>
  <c r="F8" i="4"/>
  <c r="E26" i="9"/>
  <c r="B26" i="9" s="1"/>
  <c r="E284" i="9"/>
  <c r="B284" i="9" s="1"/>
  <c r="F216" i="9"/>
  <c r="B216" i="9" s="1"/>
  <c r="H1409" i="1"/>
  <c r="H1404" i="1"/>
  <c r="F107" i="6"/>
  <c r="F75" i="6"/>
  <c r="G1368" i="1"/>
  <c r="F61" i="6"/>
  <c r="G1355" i="1"/>
  <c r="F36" i="6"/>
  <c r="F28" i="6"/>
  <c r="I24" i="3"/>
  <c r="D1299" i="1"/>
  <c r="G1300" i="1"/>
  <c r="F6" i="6"/>
  <c r="G1409" i="1"/>
  <c r="H1400" i="1"/>
  <c r="F115" i="6"/>
  <c r="C1401" i="1"/>
  <c r="H1401" i="1" s="1"/>
  <c r="H1380" i="1"/>
  <c r="F82" i="6"/>
  <c r="H1376" i="1"/>
  <c r="H1368" i="1"/>
  <c r="H1355" i="1"/>
  <c r="C1330" i="1"/>
  <c r="H1330" i="1" s="1"/>
  <c r="G1330" i="1"/>
  <c r="C1322" i="1"/>
  <c r="G1322" i="1" s="1"/>
  <c r="G1328" i="1"/>
  <c r="G1324" i="1"/>
  <c r="H1300" i="1"/>
  <c r="G947" i="1"/>
  <c r="G828" i="1"/>
  <c r="H823" i="1"/>
  <c r="G822" i="1"/>
  <c r="H821" i="1"/>
  <c r="G818" i="1"/>
  <c r="G816" i="1"/>
  <c r="G809" i="1"/>
  <c r="G757" i="1"/>
  <c r="G756" i="1"/>
  <c r="G735" i="1"/>
  <c r="G719" i="1"/>
  <c r="G718" i="1"/>
  <c r="E44" i="9"/>
  <c r="B44" i="9" s="1"/>
  <c r="G717" i="1"/>
  <c r="G713" i="1"/>
  <c r="G711" i="1"/>
  <c r="B21" i="9"/>
  <c r="B274" i="9"/>
  <c r="G645" i="1"/>
  <c r="G611" i="1"/>
  <c r="G580" i="1"/>
  <c r="G579" i="1"/>
  <c r="G489" i="1"/>
  <c r="G406" i="1"/>
  <c r="G398" i="1"/>
  <c r="G397" i="1"/>
  <c r="G394" i="1"/>
  <c r="C391" i="1"/>
  <c r="C392" i="1"/>
  <c r="G386" i="1"/>
  <c r="G388" i="1"/>
  <c r="G374" i="1"/>
  <c r="H364" i="1"/>
  <c r="G366" i="1"/>
  <c r="D351" i="4"/>
  <c r="C346" i="1" s="1"/>
  <c r="H346" i="1" s="1"/>
  <c r="G313" i="1"/>
  <c r="G312" i="1"/>
  <c r="C307" i="1"/>
  <c r="G307" i="1" s="1"/>
  <c r="H307" i="1"/>
  <c r="D311" i="4"/>
  <c r="C294" i="1"/>
  <c r="G296" i="1"/>
  <c r="H413" i="1"/>
  <c r="H289" i="1"/>
  <c r="H638" i="1"/>
  <c r="D643" i="4"/>
  <c r="C412" i="1"/>
  <c r="G264" i="1"/>
  <c r="G265" i="1"/>
  <c r="H261" i="1"/>
  <c r="D263" i="4"/>
  <c r="C248" i="1"/>
  <c r="F252" i="4"/>
  <c r="C255" i="1"/>
  <c r="F259" i="4"/>
  <c r="D224" i="4"/>
  <c r="H232" i="1"/>
  <c r="G229" i="1"/>
  <c r="G227" i="1"/>
  <c r="G228" i="1"/>
  <c r="H218" i="1"/>
  <c r="G215" i="1"/>
  <c r="G211" i="1"/>
  <c r="H206" i="1"/>
  <c r="H198" i="1"/>
  <c r="H191" i="1"/>
  <c r="H189" i="1"/>
  <c r="C184" i="1"/>
  <c r="H184" i="1" s="1"/>
  <c r="G187" i="1"/>
  <c r="F222" i="9"/>
  <c r="B222" i="9" s="1"/>
  <c r="G181" i="1"/>
  <c r="G180" i="1"/>
  <c r="B42" i="9"/>
  <c r="G178" i="1"/>
  <c r="C173" i="1"/>
  <c r="H173" i="1" s="1"/>
  <c r="G176" i="1"/>
  <c r="D163" i="4"/>
  <c r="C159" i="1" s="1"/>
  <c r="G165" i="1"/>
  <c r="C160" i="1"/>
  <c r="G162" i="1"/>
  <c r="F164" i="4"/>
  <c r="G157" i="1"/>
  <c r="G154" i="1"/>
  <c r="H149" i="1"/>
  <c r="C136" i="1"/>
  <c r="C135" i="1"/>
  <c r="G120" i="1"/>
  <c r="G124" i="1"/>
  <c r="G126" i="1"/>
  <c r="C116" i="1"/>
  <c r="H116" i="1" s="1"/>
  <c r="G117" i="1"/>
  <c r="G113" i="1"/>
  <c r="G108" i="1"/>
  <c r="G110" i="1"/>
  <c r="H107" i="1"/>
  <c r="C103" i="1"/>
  <c r="G103" i="1" s="1"/>
  <c r="G106" i="1"/>
  <c r="D106" i="4"/>
  <c r="G105" i="1"/>
  <c r="G90" i="1"/>
  <c r="G87" i="1"/>
  <c r="G89" i="1"/>
  <c r="G88" i="1"/>
  <c r="G82" i="1"/>
  <c r="G80" i="1"/>
  <c r="D82" i="4"/>
  <c r="G79" i="1"/>
  <c r="C55" i="1"/>
  <c r="D50" i="4"/>
  <c r="G27" i="1"/>
  <c r="H25" i="1"/>
  <c r="H11" i="1"/>
  <c r="H9" i="1"/>
  <c r="H7" i="1"/>
  <c r="D7" i="4"/>
  <c r="G4" i="1"/>
  <c r="H944" i="1"/>
  <c r="H960" i="1"/>
  <c r="H976" i="1"/>
  <c r="H998" i="1"/>
  <c r="H1102" i="1"/>
  <c r="H1110" i="1"/>
  <c r="H1132" i="1"/>
  <c r="H1140" i="1"/>
  <c r="H1198" i="1"/>
  <c r="G1198" i="1"/>
  <c r="H1287" i="1"/>
  <c r="G1287" i="1"/>
  <c r="H1315" i="1"/>
  <c r="G1315" i="1"/>
  <c r="J1473" i="1"/>
  <c r="G1473" i="1"/>
  <c r="I1473" i="1" s="1"/>
  <c r="H1473" i="1"/>
  <c r="J1476" i="1"/>
  <c r="G1476" i="1"/>
  <c r="H1476" i="1"/>
  <c r="H1302" i="1"/>
  <c r="G1302" i="1"/>
  <c r="H942" i="1"/>
  <c r="H958" i="1"/>
  <c r="H974" i="1"/>
  <c r="H996" i="1"/>
  <c r="H1008" i="1"/>
  <c r="H1016" i="1"/>
  <c r="H1024" i="1"/>
  <c r="H1032" i="1"/>
  <c r="H1040" i="1"/>
  <c r="H1054" i="1"/>
  <c r="H1062" i="1"/>
  <c r="H1070" i="1"/>
  <c r="H1078" i="1"/>
  <c r="H1086" i="1"/>
  <c r="H1094" i="1"/>
  <c r="H1116" i="1"/>
  <c r="H1160" i="1"/>
  <c r="H1168" i="1"/>
  <c r="H1176" i="1"/>
  <c r="H1192" i="1"/>
  <c r="G1192" i="1"/>
  <c r="H1208" i="1"/>
  <c r="G1208" i="1"/>
  <c r="G1306" i="1"/>
  <c r="H1306" i="1"/>
  <c r="H1341" i="1"/>
  <c r="G1341" i="1"/>
  <c r="H1357" i="1"/>
  <c r="G1357" i="1"/>
  <c r="H1391" i="1"/>
  <c r="G1391" i="1"/>
  <c r="F594" i="4"/>
  <c r="D593" i="4"/>
  <c r="G1334" i="1"/>
  <c r="H1334" i="1"/>
  <c r="H1387" i="1"/>
  <c r="G1387" i="1"/>
  <c r="H1182" i="1"/>
  <c r="G1182" i="1"/>
  <c r="H1186" i="1"/>
  <c r="G1186" i="1"/>
  <c r="H1202" i="1"/>
  <c r="G1202" i="1"/>
  <c r="H1288" i="1"/>
  <c r="G1288" i="1"/>
  <c r="H1417" i="1"/>
  <c r="G1417" i="1"/>
  <c r="H1188" i="1"/>
  <c r="G1188" i="1"/>
  <c r="H1204" i="1"/>
  <c r="G1204" i="1"/>
  <c r="H1281" i="1"/>
  <c r="G1281" i="1"/>
  <c r="H938" i="1"/>
  <c r="H954" i="1"/>
  <c r="H970" i="1"/>
  <c r="H992" i="1"/>
  <c r="H1006" i="1"/>
  <c r="H1014" i="1"/>
  <c r="H1022" i="1"/>
  <c r="H1030" i="1"/>
  <c r="H1038" i="1"/>
  <c r="H1052" i="1"/>
  <c r="H1060" i="1"/>
  <c r="H1068" i="1"/>
  <c r="H1076" i="1"/>
  <c r="H1084" i="1"/>
  <c r="H1092" i="1"/>
  <c r="H1114" i="1"/>
  <c r="H1122" i="1"/>
  <c r="H1158" i="1"/>
  <c r="H1166" i="1"/>
  <c r="H1174" i="1"/>
  <c r="H1196" i="1"/>
  <c r="G1196" i="1"/>
  <c r="H1212" i="1"/>
  <c r="G1212" i="1"/>
  <c r="H1262" i="1"/>
  <c r="G1262" i="1"/>
  <c r="H1265" i="1"/>
  <c r="G1265" i="1"/>
  <c r="H1294" i="1"/>
  <c r="G1294" i="1"/>
  <c r="H1297" i="1"/>
  <c r="G1297" i="1"/>
  <c r="H1307" i="1"/>
  <c r="G1307" i="1"/>
  <c r="G1342" i="1"/>
  <c r="H1342" i="1"/>
  <c r="G1358" i="1"/>
  <c r="H1358" i="1"/>
  <c r="H1385" i="1"/>
  <c r="G1385" i="1"/>
  <c r="H1403" i="1"/>
  <c r="G1403" i="1"/>
  <c r="G1350" i="1"/>
  <c r="H1350" i="1"/>
  <c r="H1190" i="1"/>
  <c r="G1190" i="1"/>
  <c r="H1206" i="1"/>
  <c r="G1206" i="1"/>
  <c r="H1271" i="1"/>
  <c r="G1271" i="1"/>
  <c r="H1371" i="1"/>
  <c r="G1371" i="1"/>
  <c r="H934" i="1"/>
  <c r="H950" i="1"/>
  <c r="H966" i="1"/>
  <c r="H982" i="1"/>
  <c r="H1004" i="1"/>
  <c r="H1012" i="1"/>
  <c r="H1020" i="1"/>
  <c r="H1028" i="1"/>
  <c r="H1036" i="1"/>
  <c r="H1044" i="1"/>
  <c r="H1050" i="1"/>
  <c r="H1058" i="1"/>
  <c r="H1066" i="1"/>
  <c r="H1074" i="1"/>
  <c r="H1082" i="1"/>
  <c r="H1090" i="1"/>
  <c r="H1120" i="1"/>
  <c r="H1156" i="1"/>
  <c r="H1164" i="1"/>
  <c r="H1172" i="1"/>
  <c r="H1180" i="1"/>
  <c r="H1184" i="1"/>
  <c r="G1184" i="1"/>
  <c r="H1200" i="1"/>
  <c r="G1200" i="1"/>
  <c r="H1301" i="1"/>
  <c r="G1301" i="1"/>
  <c r="H1323" i="1"/>
  <c r="G1323" i="1"/>
  <c r="H1333" i="1"/>
  <c r="G1333" i="1"/>
  <c r="H1349" i="1"/>
  <c r="G1349" i="1"/>
  <c r="H1407" i="1"/>
  <c r="G1407" i="1"/>
  <c r="H1441" i="1"/>
  <c r="G1441" i="1"/>
  <c r="I1441" i="1" s="1"/>
  <c r="J1441" i="1"/>
  <c r="H1507" i="1"/>
  <c r="G1507" i="1"/>
  <c r="H1278" i="1"/>
  <c r="G1278" i="1"/>
  <c r="H1194" i="1"/>
  <c r="G1194" i="1"/>
  <c r="H1210" i="1"/>
  <c r="G1210" i="1"/>
  <c r="H1272" i="1"/>
  <c r="G1272" i="1"/>
  <c r="G1314" i="1"/>
  <c r="H1314" i="1"/>
  <c r="H1375" i="1"/>
  <c r="G1375" i="1"/>
  <c r="H1419" i="1"/>
  <c r="G1419" i="1"/>
  <c r="H1433" i="1"/>
  <c r="G1433" i="1"/>
  <c r="H1496" i="1"/>
  <c r="G1496" i="1"/>
  <c r="E528" i="4"/>
  <c r="G1378" i="1"/>
  <c r="H1378" i="1"/>
  <c r="G1394" i="1"/>
  <c r="H1394" i="1"/>
  <c r="G1410" i="1"/>
  <c r="H1410" i="1"/>
  <c r="G1426" i="1"/>
  <c r="H1426" i="1"/>
  <c r="G1439" i="1"/>
  <c r="H1454" i="1"/>
  <c r="G1454" i="1"/>
  <c r="I1457" i="1"/>
  <c r="I1468" i="1"/>
  <c r="H1497" i="1"/>
  <c r="G1497" i="1"/>
  <c r="H1501" i="1"/>
  <c r="H1558" i="1"/>
  <c r="G1558" i="1"/>
  <c r="H1575" i="1"/>
  <c r="G1575" i="1"/>
  <c r="G1458" i="1"/>
  <c r="I1458" i="1" s="1"/>
  <c r="J1458" i="1"/>
  <c r="H1458" i="1"/>
  <c r="G1469" i="1"/>
  <c r="H1469" i="1"/>
  <c r="I1474" i="1"/>
  <c r="H1477" i="1"/>
  <c r="G1477" i="1"/>
  <c r="I1477" i="1" s="1"/>
  <c r="D1437" i="1"/>
  <c r="G1437" i="1" s="1"/>
  <c r="H1555" i="1"/>
  <c r="G1555" i="1"/>
  <c r="G1452" i="1"/>
  <c r="I1452" i="1" s="1"/>
  <c r="J1452" i="1"/>
  <c r="H1452" i="1"/>
  <c r="J1477" i="1"/>
  <c r="H1533" i="1"/>
  <c r="G1533" i="1"/>
  <c r="H1541" i="1"/>
  <c r="G1541" i="1"/>
  <c r="G1261" i="1"/>
  <c r="G1268" i="1"/>
  <c r="G1277" i="1"/>
  <c r="G1284" i="1"/>
  <c r="G1293" i="1"/>
  <c r="G1305" i="1"/>
  <c r="G1313" i="1"/>
  <c r="G1321" i="1"/>
  <c r="H1332" i="1"/>
  <c r="H1340" i="1"/>
  <c r="H1348" i="1"/>
  <c r="H1356" i="1"/>
  <c r="H1364" i="1"/>
  <c r="H1370" i="1"/>
  <c r="G1370" i="1"/>
  <c r="G1379" i="1"/>
  <c r="G1386" i="1"/>
  <c r="H1386" i="1"/>
  <c r="G1395" i="1"/>
  <c r="G1402" i="1"/>
  <c r="H1402" i="1"/>
  <c r="G1411" i="1"/>
  <c r="G1418" i="1"/>
  <c r="H1418" i="1"/>
  <c r="G1427" i="1"/>
  <c r="G1434" i="1"/>
  <c r="H1434" i="1"/>
  <c r="H1443" i="1"/>
  <c r="J1443" i="1"/>
  <c r="G1443" i="1"/>
  <c r="J1456" i="1"/>
  <c r="G1456" i="1"/>
  <c r="I1456" i="1" s="1"/>
  <c r="H1456" i="1"/>
  <c r="J1463" i="1"/>
  <c r="G1463" i="1"/>
  <c r="I1463" i="1" s="1"/>
  <c r="J1467" i="1"/>
  <c r="G1467" i="1"/>
  <c r="H1467" i="1"/>
  <c r="G1475" i="1"/>
  <c r="H1475" i="1"/>
  <c r="H1480" i="1"/>
  <c r="G1480" i="1"/>
  <c r="F119" i="5"/>
  <c r="D118" i="5"/>
  <c r="H1324" i="1"/>
  <c r="G1335" i="1"/>
  <c r="G1343" i="1"/>
  <c r="G1351" i="1"/>
  <c r="G1359" i="1"/>
  <c r="H1399" i="1"/>
  <c r="G1399" i="1"/>
  <c r="H1415" i="1"/>
  <c r="G1415" i="1"/>
  <c r="H1431" i="1"/>
  <c r="G1431" i="1"/>
  <c r="J1446" i="1"/>
  <c r="G1446" i="1"/>
  <c r="I1446" i="1" s="1"/>
  <c r="J1450" i="1"/>
  <c r="G1450" i="1"/>
  <c r="H1450" i="1"/>
  <c r="H1488" i="1"/>
  <c r="G1488" i="1"/>
  <c r="H1526" i="1"/>
  <c r="G1526" i="1"/>
  <c r="F13" i="5"/>
  <c r="D12" i="5"/>
  <c r="H30" i="3"/>
  <c r="C1453" i="1"/>
  <c r="H1437" i="1"/>
  <c r="J1460" i="1"/>
  <c r="G1460" i="1"/>
  <c r="I1460" i="1" s="1"/>
  <c r="H1492" i="1"/>
  <c r="G1492" i="1"/>
  <c r="H1565" i="1"/>
  <c r="G1565" i="1"/>
  <c r="G1376" i="1"/>
  <c r="G1384" i="1"/>
  <c r="G1392" i="1"/>
  <c r="G1400" i="1"/>
  <c r="G1416" i="1"/>
  <c r="G1424" i="1"/>
  <c r="G1432" i="1"/>
  <c r="H1445" i="1"/>
  <c r="G1445" i="1"/>
  <c r="G1509" i="1"/>
  <c r="H1509" i="1"/>
  <c r="H1557" i="1"/>
  <c r="G1557" i="1"/>
  <c r="H1562" i="1"/>
  <c r="G1562" i="1"/>
  <c r="F153" i="4"/>
  <c r="D152" i="4"/>
  <c r="F39" i="6"/>
  <c r="D35" i="6"/>
  <c r="H1369" i="1"/>
  <c r="G1374" i="1"/>
  <c r="G1382" i="1"/>
  <c r="G1390" i="1"/>
  <c r="G1398" i="1"/>
  <c r="G1406" i="1"/>
  <c r="G1414" i="1"/>
  <c r="G1422" i="1"/>
  <c r="G1430" i="1"/>
  <c r="H1438" i="1"/>
  <c r="G1438" i="1"/>
  <c r="H1500" i="1"/>
  <c r="G1500" i="1"/>
  <c r="H1549" i="1"/>
  <c r="G1549" i="1"/>
  <c r="F378" i="4"/>
  <c r="D363" i="4"/>
  <c r="D49" i="8"/>
  <c r="C1524" i="1" s="1"/>
  <c r="D237" i="5"/>
  <c r="H1365" i="1"/>
  <c r="G1369" i="1"/>
  <c r="G1372" i="1"/>
  <c r="H1374" i="1"/>
  <c r="G1380" i="1"/>
  <c r="H1382" i="1"/>
  <c r="G1388" i="1"/>
  <c r="H1390" i="1"/>
  <c r="G1396" i="1"/>
  <c r="H1398" i="1"/>
  <c r="G1404" i="1"/>
  <c r="H1406" i="1"/>
  <c r="G1412" i="1"/>
  <c r="H1414" i="1"/>
  <c r="G1420" i="1"/>
  <c r="H1422" i="1"/>
  <c r="G1428" i="1"/>
  <c r="H1430" i="1"/>
  <c r="H1439" i="1"/>
  <c r="G1442" i="1"/>
  <c r="I1442" i="1" s="1"/>
  <c r="J1449" i="1"/>
  <c r="J1455" i="1"/>
  <c r="J1466" i="1"/>
  <c r="J1472" i="1"/>
  <c r="H1478" i="1"/>
  <c r="I1478" i="1" s="1"/>
  <c r="H1484" i="1"/>
  <c r="G1484" i="1"/>
  <c r="H1525" i="1"/>
  <c r="G1525" i="1"/>
  <c r="F207" i="5"/>
  <c r="D206" i="5"/>
  <c r="G142" i="9"/>
  <c r="E142" i="9" s="1"/>
  <c r="B142" i="9" s="1"/>
  <c r="F603" i="4"/>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1" i="9"/>
  <c r="E191" i="9" s="1"/>
  <c r="B191" i="9" s="1"/>
  <c r="G188" i="9"/>
  <c r="E188" i="9" s="1"/>
  <c r="B188" i="9" s="1"/>
  <c r="G183" i="9"/>
  <c r="E183" i="9" s="1"/>
  <c r="B183" i="9" s="1"/>
  <c r="G180" i="9"/>
  <c r="E180" i="9" s="1"/>
  <c r="B180" i="9" s="1"/>
  <c r="G175" i="9"/>
  <c r="E175" i="9" s="1"/>
  <c r="B175" i="9" s="1"/>
  <c r="G172" i="9"/>
  <c r="E172" i="9" s="1"/>
  <c r="B172" i="9" s="1"/>
  <c r="G167" i="9"/>
  <c r="E167" i="9" s="1"/>
  <c r="B167" i="9" s="1"/>
  <c r="G278" i="9"/>
  <c r="E278" i="9" s="1"/>
  <c r="B278" i="9" s="1"/>
  <c r="G209" i="9"/>
  <c r="E209" i="9" s="1"/>
  <c r="B209" i="9" s="1"/>
  <c r="G201" i="9"/>
  <c r="E201" i="9" s="1"/>
  <c r="B201" i="9" s="1"/>
  <c r="G193" i="9"/>
  <c r="E193" i="9" s="1"/>
  <c r="B193" i="9" s="1"/>
  <c r="G160" i="9"/>
  <c r="E160" i="9" s="1"/>
  <c r="B160" i="9" s="1"/>
  <c r="G211" i="9"/>
  <c r="E211" i="9" s="1"/>
  <c r="B211" i="9" s="1"/>
  <c r="G203" i="9"/>
  <c r="E203" i="9" s="1"/>
  <c r="B203" i="9" s="1"/>
  <c r="G195" i="9"/>
  <c r="E195" i="9" s="1"/>
  <c r="B195" i="9" s="1"/>
  <c r="G164" i="9"/>
  <c r="E164" i="9" s="1"/>
  <c r="B164" i="9" s="1"/>
  <c r="G277" i="9"/>
  <c r="E277" i="9" s="1"/>
  <c r="B277" i="9" s="1"/>
  <c r="G187" i="9"/>
  <c r="E187" i="9" s="1"/>
  <c r="B187" i="9" s="1"/>
  <c r="G184" i="9"/>
  <c r="E184" i="9" s="1"/>
  <c r="B184" i="9" s="1"/>
  <c r="G179" i="9"/>
  <c r="E179" i="9" s="1"/>
  <c r="B179" i="9" s="1"/>
  <c r="G176" i="9"/>
  <c r="E176" i="9" s="1"/>
  <c r="B176" i="9" s="1"/>
  <c r="G171" i="9"/>
  <c r="E171" i="9" s="1"/>
  <c r="B171" i="9" s="1"/>
  <c r="G168" i="9"/>
  <c r="E168" i="9" s="1"/>
  <c r="B168" i="9" s="1"/>
  <c r="G205" i="9"/>
  <c r="E205" i="9" s="1"/>
  <c r="B205" i="9" s="1"/>
  <c r="G197" i="9"/>
  <c r="E197" i="9" s="1"/>
  <c r="B197" i="9" s="1"/>
  <c r="G189" i="9"/>
  <c r="E189" i="9" s="1"/>
  <c r="B189" i="9" s="1"/>
  <c r="G186" i="9"/>
  <c r="E186" i="9" s="1"/>
  <c r="B186" i="9" s="1"/>
  <c r="G181" i="9"/>
  <c r="E181" i="9" s="1"/>
  <c r="B181" i="9" s="1"/>
  <c r="G178" i="9"/>
  <c r="E178" i="9" s="1"/>
  <c r="B178" i="9" s="1"/>
  <c r="G173" i="9"/>
  <c r="E173" i="9" s="1"/>
  <c r="B173" i="9" s="1"/>
  <c r="G170" i="9"/>
  <c r="E170" i="9" s="1"/>
  <c r="B170" i="9" s="1"/>
  <c r="H165" i="9"/>
  <c r="G207" i="9"/>
  <c r="E207" i="9" s="1"/>
  <c r="B207" i="9" s="1"/>
  <c r="G199" i="9"/>
  <c r="E199" i="9" s="1"/>
  <c r="B199" i="9" s="1"/>
  <c r="L191" i="9"/>
  <c r="F191" i="9" s="1"/>
  <c r="G165" i="9"/>
  <c r="E165" i="9" s="1"/>
  <c r="B165" i="9" s="1"/>
  <c r="G166" i="9"/>
  <c r="E166" i="9" s="1"/>
  <c r="B166" i="9" s="1"/>
  <c r="G177" i="9"/>
  <c r="E177" i="9" s="1"/>
  <c r="B177" i="9" s="1"/>
  <c r="H164" i="9"/>
  <c r="G174" i="9"/>
  <c r="E174" i="9" s="1"/>
  <c r="B174" i="9" s="1"/>
  <c r="G185" i="9"/>
  <c r="E185" i="9" s="1"/>
  <c r="B185" i="9" s="1"/>
  <c r="G162" i="9"/>
  <c r="E162" i="9" s="1"/>
  <c r="B162" i="9" s="1"/>
  <c r="G190" i="9"/>
  <c r="E190" i="9" s="1"/>
  <c r="B190" i="9" s="1"/>
  <c r="G182" i="9"/>
  <c r="E182" i="9" s="1"/>
  <c r="B182" i="9" s="1"/>
  <c r="I10" i="9"/>
  <c r="H1534" i="1"/>
  <c r="G1534" i="1"/>
  <c r="H1542" i="1"/>
  <c r="G1542" i="1"/>
  <c r="H1550" i="1"/>
  <c r="G1550" i="1"/>
  <c r="H1566" i="1"/>
  <c r="G1566" i="1"/>
  <c r="H1573" i="1"/>
  <c r="G1573" i="1"/>
  <c r="D196" i="4"/>
  <c r="F202" i="4"/>
  <c r="F225" i="4"/>
  <c r="E224" i="4"/>
  <c r="D220" i="1" s="1"/>
  <c r="E580" i="4"/>
  <c r="D574" i="1" s="1"/>
  <c r="D43" i="8"/>
  <c r="G1515" i="1"/>
  <c r="G1522" i="1"/>
  <c r="G1530" i="1"/>
  <c r="G1546" i="1"/>
  <c r="G1554" i="1"/>
  <c r="G1570" i="1"/>
  <c r="H1574" i="1"/>
  <c r="G1574" i="1"/>
  <c r="E163" i="4"/>
  <c r="D159" i="1" s="1"/>
  <c r="E196" i="4"/>
  <c r="D192" i="1" s="1"/>
  <c r="D459" i="4"/>
  <c r="D580" i="4"/>
  <c r="D133" i="4"/>
  <c r="E299" i="4"/>
  <c r="F299" i="4" s="1"/>
  <c r="D421" i="4"/>
  <c r="E472" i="4"/>
  <c r="D466" i="1" s="1"/>
  <c r="D134" i="5"/>
  <c r="F135" i="5"/>
  <c r="G291" i="9"/>
  <c r="E291" i="9" s="1"/>
  <c r="B291" i="9" s="1"/>
  <c r="F190" i="5"/>
  <c r="E35" i="6"/>
  <c r="E141" i="6" s="1"/>
  <c r="F99" i="6"/>
  <c r="D89" i="6"/>
  <c r="E22" i="7"/>
  <c r="E5" i="7" s="1"/>
  <c r="H1510" i="1"/>
  <c r="G1510" i="1"/>
  <c r="E643" i="4"/>
  <c r="D637" i="1" s="1"/>
  <c r="D484" i="4"/>
  <c r="G287" i="9"/>
  <c r="E287" i="9" s="1"/>
  <c r="B287" i="9" s="1"/>
  <c r="F149" i="5"/>
  <c r="D146" i="5"/>
  <c r="F10" i="6"/>
  <c r="D5" i="6"/>
  <c r="H27" i="3"/>
  <c r="E421" i="4"/>
  <c r="D5" i="7"/>
  <c r="G289" i="9"/>
  <c r="D176" i="5"/>
  <c r="B215" i="9"/>
  <c r="B233" i="9"/>
  <c r="B48" i="9"/>
  <c r="B257" i="9"/>
  <c r="F140" i="4"/>
  <c r="F345" i="4"/>
  <c r="F397" i="4"/>
  <c r="F417" i="4"/>
  <c r="F516" i="4"/>
  <c r="F568" i="4"/>
  <c r="E114" i="6"/>
  <c r="F114" i="6" s="1"/>
  <c r="B64" i="9"/>
  <c r="B128" i="9"/>
  <c r="B234" i="9"/>
  <c r="B241" i="9"/>
  <c r="E206" i="5"/>
  <c r="D129" i="6"/>
  <c r="B80" i="9"/>
  <c r="D69" i="5"/>
  <c r="B242" i="9"/>
  <c r="B249" i="9"/>
  <c r="B35" i="9"/>
  <c r="B51" i="9"/>
  <c r="B83" i="9"/>
  <c r="B99" i="9"/>
  <c r="B115" i="9"/>
  <c r="B131" i="9"/>
  <c r="B147" i="9"/>
  <c r="B221" i="9"/>
  <c r="F226" i="9"/>
  <c r="B226" i="9" s="1"/>
  <c r="F234" i="9"/>
  <c r="F242" i="9"/>
  <c r="F250" i="9"/>
  <c r="B250" i="9" s="1"/>
  <c r="F258" i="9"/>
  <c r="B258" i="9" s="1"/>
  <c r="F266" i="9"/>
  <c r="B266" i="9" s="1"/>
  <c r="B229" i="9"/>
  <c r="B237" i="9"/>
  <c r="B245" i="9"/>
  <c r="B253" i="9"/>
  <c r="B261" i="9"/>
  <c r="B269" i="9"/>
  <c r="E286" i="9"/>
  <c r="B286" i="9" s="1"/>
  <c r="F219" i="9"/>
  <c r="B219" i="9" s="1"/>
  <c r="B227" i="9"/>
  <c r="B267" i="9"/>
  <c r="H286" i="9"/>
  <c r="E30" i="9"/>
  <c r="B30" i="9" s="1"/>
  <c r="E46" i="9"/>
  <c r="B46" i="9" s="1"/>
  <c r="E62" i="9"/>
  <c r="B62" i="9" s="1"/>
  <c r="E78" i="9"/>
  <c r="B78" i="9" s="1"/>
  <c r="E94" i="9"/>
  <c r="B94" i="9" s="1"/>
  <c r="E110" i="9"/>
  <c r="B110" i="9" s="1"/>
  <c r="E126" i="9"/>
  <c r="B126" i="9" s="1"/>
  <c r="E158" i="9"/>
  <c r="B158" i="9" s="1"/>
  <c r="F227" i="9"/>
  <c r="F235" i="9"/>
  <c r="B235" i="9" s="1"/>
  <c r="F243" i="9"/>
  <c r="B243" i="9" s="1"/>
  <c r="F251" i="9"/>
  <c r="B251" i="9" s="1"/>
  <c r="F259" i="9"/>
  <c r="B259" i="9" s="1"/>
  <c r="F267" i="9"/>
  <c r="E22" i="9"/>
  <c r="B22" i="9" s="1"/>
  <c r="F214" i="9"/>
  <c r="B214" i="9" s="1"/>
  <c r="F275" i="9"/>
  <c r="G1401" i="1" l="1"/>
  <c r="H1127" i="1"/>
  <c r="H1576" i="1"/>
  <c r="H1499" i="1"/>
  <c r="D42" i="8"/>
  <c r="G295" i="9" s="1"/>
  <c r="E295" i="9" s="1"/>
  <c r="B295" i="9" s="1"/>
  <c r="G1483" i="1"/>
  <c r="H1483" i="1"/>
  <c r="E237" i="5"/>
  <c r="I23" i="3" s="1"/>
  <c r="F245" i="5"/>
  <c r="G1222" i="1"/>
  <c r="D1215" i="1"/>
  <c r="H1215" i="1" s="1"/>
  <c r="E289" i="9"/>
  <c r="B289" i="9" s="1"/>
  <c r="H1157" i="1"/>
  <c r="G1154" i="1"/>
  <c r="E68" i="5"/>
  <c r="I21" i="3" s="1"/>
  <c r="E7" i="5"/>
  <c r="H1235" i="1"/>
  <c r="G1235" i="1"/>
  <c r="H1148" i="1"/>
  <c r="G1142" i="1"/>
  <c r="H1007" i="1"/>
  <c r="G997" i="1"/>
  <c r="I1467" i="1"/>
  <c r="F212" i="9"/>
  <c r="B212" i="9" s="1"/>
  <c r="E350" i="4"/>
  <c r="H295" i="1"/>
  <c r="G275" i="1"/>
  <c r="F224" i="4"/>
  <c r="E6" i="4"/>
  <c r="I16" i="3" s="1"/>
  <c r="H1322" i="1"/>
  <c r="D528" i="4"/>
  <c r="H392" i="1"/>
  <c r="G392" i="1"/>
  <c r="H391" i="1"/>
  <c r="G391" i="1"/>
  <c r="F351" i="4"/>
  <c r="G346" i="1"/>
  <c r="F311" i="4"/>
  <c r="C306" i="1"/>
  <c r="D298" i="4"/>
  <c r="H412" i="1"/>
  <c r="G412" i="1"/>
  <c r="F643" i="4"/>
  <c r="C637" i="1"/>
  <c r="H637" i="1" s="1"/>
  <c r="F263" i="4"/>
  <c r="C259" i="1"/>
  <c r="H255" i="1"/>
  <c r="G255" i="1"/>
  <c r="H248" i="1"/>
  <c r="G248" i="1"/>
  <c r="C220" i="1"/>
  <c r="G184" i="1"/>
  <c r="F163" i="4"/>
  <c r="G173" i="1"/>
  <c r="H160" i="1"/>
  <c r="G160" i="1"/>
  <c r="H136" i="1"/>
  <c r="G136" i="1"/>
  <c r="G135" i="1"/>
  <c r="H135" i="1"/>
  <c r="G116" i="1"/>
  <c r="H103" i="1"/>
  <c r="F106" i="4"/>
  <c r="C102" i="1"/>
  <c r="F82" i="4"/>
  <c r="C78" i="1"/>
  <c r="G55" i="1"/>
  <c r="H55" i="1"/>
  <c r="F50" i="4"/>
  <c r="C46" i="1"/>
  <c r="D6" i="4"/>
  <c r="H16" i="3" s="1"/>
  <c r="C3" i="1"/>
  <c r="F7" i="4"/>
  <c r="F528" i="4"/>
  <c r="C522" i="1"/>
  <c r="D1435" i="1"/>
  <c r="I28" i="3"/>
  <c r="D522" i="1"/>
  <c r="E420" i="4"/>
  <c r="D415" i="1"/>
  <c r="F484" i="4"/>
  <c r="C478" i="1"/>
  <c r="F421" i="4"/>
  <c r="D420" i="4"/>
  <c r="C415" i="1"/>
  <c r="K1432" i="9"/>
  <c r="I35" i="3"/>
  <c r="C1518" i="1"/>
  <c r="H1524" i="1"/>
  <c r="G1524" i="1"/>
  <c r="F593" i="4"/>
  <c r="C587" i="1"/>
  <c r="G637" i="1"/>
  <c r="I25" i="3"/>
  <c r="D1329" i="1"/>
  <c r="E298" i="4"/>
  <c r="D294" i="1"/>
  <c r="G294" i="9"/>
  <c r="E294" i="9" s="1"/>
  <c r="I1443" i="1"/>
  <c r="G466" i="1"/>
  <c r="H466" i="1"/>
  <c r="G220" i="1"/>
  <c r="H220" i="1"/>
  <c r="F363" i="4"/>
  <c r="D350" i="4"/>
  <c r="C358" i="1"/>
  <c r="E151" i="4"/>
  <c r="F118" i="5"/>
  <c r="C1096" i="1"/>
  <c r="G299" i="9"/>
  <c r="E299" i="9" s="1"/>
  <c r="F5" i="6"/>
  <c r="H24" i="3"/>
  <c r="D141" i="6"/>
  <c r="C1299" i="1"/>
  <c r="F580" i="4"/>
  <c r="C574" i="1"/>
  <c r="I1450" i="1"/>
  <c r="I1476" i="1"/>
  <c r="F133" i="4"/>
  <c r="C129" i="1"/>
  <c r="D68" i="5"/>
  <c r="F69" i="5"/>
  <c r="C1047" i="1"/>
  <c r="H22" i="3"/>
  <c r="D175" i="5"/>
  <c r="C1153" i="1"/>
  <c r="F459" i="4"/>
  <c r="C453" i="1"/>
  <c r="H23" i="3"/>
  <c r="C1214" i="1"/>
  <c r="H25" i="3"/>
  <c r="C1329" i="1"/>
  <c r="F35" i="6"/>
  <c r="F12" i="5"/>
  <c r="D7" i="5"/>
  <c r="C990" i="1"/>
  <c r="I29" i="3"/>
  <c r="D1436" i="1"/>
  <c r="I27" i="3"/>
  <c r="D1408" i="1"/>
  <c r="F146" i="5"/>
  <c r="C1124" i="1"/>
  <c r="F134" i="5"/>
  <c r="C1112" i="1"/>
  <c r="F196" i="4"/>
  <c r="C192" i="1"/>
  <c r="G292" i="9"/>
  <c r="F206" i="5"/>
  <c r="C1183" i="1"/>
  <c r="H292" i="9"/>
  <c r="D1183" i="1"/>
  <c r="E176" i="5"/>
  <c r="F176" i="5" s="1"/>
  <c r="F89" i="6"/>
  <c r="C1383" i="1"/>
  <c r="F129" i="6"/>
  <c r="C1423" i="1"/>
  <c r="G297" i="9"/>
  <c r="E297" i="9" s="1"/>
  <c r="H29" i="3"/>
  <c r="C1436" i="1"/>
  <c r="I30" i="3"/>
  <c r="D1453" i="1"/>
  <c r="H1453" i="1" s="1"/>
  <c r="H159" i="1"/>
  <c r="G159" i="1"/>
  <c r="G20" i="9"/>
  <c r="H20" i="9"/>
  <c r="D151" i="4"/>
  <c r="F152" i="4"/>
  <c r="C148" i="1"/>
  <c r="I1439" i="1"/>
  <c r="C1517" i="1" l="1"/>
  <c r="I34" i="3"/>
  <c r="F237" i="5"/>
  <c r="D1214" i="1"/>
  <c r="H1214" i="1" s="1"/>
  <c r="G1215" i="1"/>
  <c r="E6" i="5"/>
  <c r="D984" i="1" s="1"/>
  <c r="D1046" i="1"/>
  <c r="D985" i="1"/>
  <c r="I20" i="3"/>
  <c r="E408" i="4"/>
  <c r="D403" i="1" s="1"/>
  <c r="D345" i="1"/>
  <c r="D2" i="1"/>
  <c r="H306" i="1"/>
  <c r="G306" i="1"/>
  <c r="C293" i="1"/>
  <c r="F298" i="4"/>
  <c r="H259" i="1"/>
  <c r="G259" i="1"/>
  <c r="H102" i="1"/>
  <c r="G102" i="1"/>
  <c r="H78" i="1"/>
  <c r="G78" i="1"/>
  <c r="H46" i="1"/>
  <c r="G46" i="1"/>
  <c r="F6" i="4"/>
  <c r="D412" i="4"/>
  <c r="D639" i="4" s="1"/>
  <c r="C2" i="1"/>
  <c r="H3" i="1"/>
  <c r="G3" i="1"/>
  <c r="E298" i="9"/>
  <c r="B299" i="9"/>
  <c r="E293" i="9"/>
  <c r="B294" i="9"/>
  <c r="E635" i="4"/>
  <c r="D629" i="1" s="1"/>
  <c r="D414" i="1"/>
  <c r="E175" i="5"/>
  <c r="D1152" i="1" s="1"/>
  <c r="I22" i="3"/>
  <c r="D1153" i="1"/>
  <c r="H1153" i="1" s="1"/>
  <c r="G1112" i="1"/>
  <c r="H1112" i="1"/>
  <c r="G990" i="1"/>
  <c r="H990" i="1"/>
  <c r="H1047" i="1"/>
  <c r="G1047" i="1"/>
  <c r="G1096" i="1"/>
  <c r="H1096" i="1"/>
  <c r="H294" i="1"/>
  <c r="G294" i="1"/>
  <c r="H1518" i="1"/>
  <c r="G1518" i="1"/>
  <c r="F420" i="4"/>
  <c r="D635" i="4"/>
  <c r="C414" i="1"/>
  <c r="G192" i="1"/>
  <c r="H192" i="1"/>
  <c r="E20" i="9"/>
  <c r="E407" i="4"/>
  <c r="D402" i="1" s="1"/>
  <c r="D293" i="1"/>
  <c r="I17" i="3"/>
  <c r="E289" i="4"/>
  <c r="D147" i="1"/>
  <c r="G148" i="1"/>
  <c r="H148" i="1"/>
  <c r="B297" i="9"/>
  <c r="E296" i="9"/>
  <c r="I10" i="3" s="1"/>
  <c r="H1183" i="1"/>
  <c r="G1183" i="1"/>
  <c r="G1453" i="1"/>
  <c r="H1299" i="1"/>
  <c r="G1299" i="1"/>
  <c r="H358" i="1"/>
  <c r="G358" i="1"/>
  <c r="E412" i="4"/>
  <c r="E636" i="4"/>
  <c r="D630" i="1" s="1"/>
  <c r="G522" i="1"/>
  <c r="H522" i="1"/>
  <c r="D6" i="5"/>
  <c r="H20" i="3"/>
  <c r="F7" i="5"/>
  <c r="C985" i="1"/>
  <c r="H415" i="1"/>
  <c r="G415" i="1"/>
  <c r="F68" i="5"/>
  <c r="H21" i="3"/>
  <c r="C1046" i="1"/>
  <c r="H1423" i="1"/>
  <c r="G1423" i="1"/>
  <c r="H1408" i="1"/>
  <c r="G1408" i="1"/>
  <c r="H1329" i="1"/>
  <c r="G1329" i="1"/>
  <c r="C1152" i="1"/>
  <c r="F141" i="6"/>
  <c r="H28" i="3"/>
  <c r="C1435" i="1"/>
  <c r="H9" i="3" s="1"/>
  <c r="F350" i="4"/>
  <c r="D408" i="4"/>
  <c r="C345" i="1"/>
  <c r="D407" i="4"/>
  <c r="G1517" i="1"/>
  <c r="H1517" i="1"/>
  <c r="H11" i="3"/>
  <c r="H478" i="1"/>
  <c r="G478" i="1"/>
  <c r="H1383" i="1"/>
  <c r="G1383" i="1"/>
  <c r="H587" i="1"/>
  <c r="G587" i="1"/>
  <c r="G1436" i="1"/>
  <c r="H1436" i="1"/>
  <c r="H453" i="1"/>
  <c r="G453" i="1"/>
  <c r="G574" i="1"/>
  <c r="H574" i="1"/>
  <c r="G1124" i="1"/>
  <c r="H1124" i="1"/>
  <c r="H17" i="3"/>
  <c r="F151" i="4"/>
  <c r="D289" i="4"/>
  <c r="C147" i="1"/>
  <c r="E292" i="9"/>
  <c r="B292" i="9" s="1"/>
  <c r="H129" i="1"/>
  <c r="G129" i="1"/>
  <c r="D636" i="4"/>
  <c r="G1214" i="1" l="1"/>
  <c r="F175" i="5"/>
  <c r="G1153" i="1"/>
  <c r="H2" i="1"/>
  <c r="G2" i="1"/>
  <c r="F412" i="4"/>
  <c r="C407" i="1"/>
  <c r="C633" i="1"/>
  <c r="H345" i="1"/>
  <c r="G345" i="1"/>
  <c r="F636" i="4"/>
  <c r="C630" i="1"/>
  <c r="F408" i="4"/>
  <c r="C403" i="1"/>
  <c r="H414" i="1"/>
  <c r="G414" i="1"/>
  <c r="K3" i="9"/>
  <c r="I9" i="3"/>
  <c r="E639" i="4"/>
  <c r="F639" i="4" s="1"/>
  <c r="D407" i="1"/>
  <c r="E413" i="4"/>
  <c r="E291" i="4"/>
  <c r="D287" i="1" s="1"/>
  <c r="D285" i="1"/>
  <c r="E290" i="4"/>
  <c r="D286" i="1" s="1"/>
  <c r="F635" i="4"/>
  <c r="C629" i="1"/>
  <c r="H1435" i="1"/>
  <c r="G1435" i="1"/>
  <c r="H985" i="1"/>
  <c r="G985" i="1"/>
  <c r="F407" i="4"/>
  <c r="C402" i="1"/>
  <c r="N3" i="9"/>
  <c r="I11" i="3"/>
  <c r="H293" i="1"/>
  <c r="G293" i="1"/>
  <c r="H147" i="1"/>
  <c r="G147" i="1"/>
  <c r="F289" i="4"/>
  <c r="D413" i="4"/>
  <c r="D291" i="4"/>
  <c r="C285" i="1"/>
  <c r="D290" i="4"/>
  <c r="G1152" i="1"/>
  <c r="H1152" i="1"/>
  <c r="G1046" i="1"/>
  <c r="H1046" i="1"/>
  <c r="G282" i="9"/>
  <c r="E282" i="9" s="1"/>
  <c r="B282" i="9" s="1"/>
  <c r="G276" i="9"/>
  <c r="F6" i="5"/>
  <c r="C984" i="1"/>
  <c r="B20" i="9"/>
  <c r="E19" i="9"/>
  <c r="H276" i="9"/>
  <c r="E276" i="9" l="1"/>
  <c r="E275" i="9" s="1"/>
  <c r="H407" i="1"/>
  <c r="G407" i="1"/>
  <c r="E640" i="4"/>
  <c r="E641" i="4" s="1"/>
  <c r="E415" i="4"/>
  <c r="D410" i="1" s="1"/>
  <c r="D408" i="1"/>
  <c r="H403" i="1"/>
  <c r="G403" i="1"/>
  <c r="H8" i="3"/>
  <c r="G984" i="1"/>
  <c r="H984" i="1"/>
  <c r="F290" i="4"/>
  <c r="C286" i="1"/>
  <c r="E414" i="4"/>
  <c r="D409" i="1" s="1"/>
  <c r="G630" i="1"/>
  <c r="H630" i="1"/>
  <c r="H285" i="1"/>
  <c r="G285" i="1"/>
  <c r="H629" i="1"/>
  <c r="G629" i="1"/>
  <c r="D633" i="1"/>
  <c r="G633" i="1" s="1"/>
  <c r="F291" i="4"/>
  <c r="C287" i="1"/>
  <c r="D415" i="4"/>
  <c r="F413" i="4"/>
  <c r="D640" i="4"/>
  <c r="C408" i="1"/>
  <c r="D414" i="4"/>
  <c r="G402" i="1"/>
  <c r="H402" i="1"/>
  <c r="B276" i="9" l="1"/>
  <c r="H633" i="1"/>
  <c r="M3" i="9"/>
  <c r="I8" i="3"/>
  <c r="F414" i="4"/>
  <c r="C409" i="1"/>
  <c r="G408" i="1"/>
  <c r="H408" i="1"/>
  <c r="D642" i="4"/>
  <c r="F640" i="4"/>
  <c r="C634" i="1"/>
  <c r="D641" i="4"/>
  <c r="D635" i="1"/>
  <c r="H287" i="1"/>
  <c r="G287" i="1"/>
  <c r="H286" i="1"/>
  <c r="G286" i="1"/>
  <c r="F415" i="4"/>
  <c r="C410" i="1"/>
  <c r="E642" i="4"/>
  <c r="D634" i="1"/>
  <c r="D646" i="4" l="1"/>
  <c r="F642" i="4"/>
  <c r="C636" i="1"/>
  <c r="D645" i="4"/>
  <c r="F641" i="4"/>
  <c r="C635" i="1"/>
  <c r="G410" i="1"/>
  <c r="H410" i="1"/>
  <c r="H409" i="1"/>
  <c r="G409" i="1"/>
  <c r="E646" i="4"/>
  <c r="D636" i="1"/>
  <c r="E645" i="4"/>
  <c r="G634" i="1"/>
  <c r="H634" i="1"/>
  <c r="H18" i="3" l="1"/>
  <c r="F645" i="4"/>
  <c r="C639" i="1"/>
  <c r="G636" i="1"/>
  <c r="H636" i="1"/>
  <c r="H635" i="1"/>
  <c r="G635" i="1"/>
  <c r="I19" i="3"/>
  <c r="D640" i="1"/>
  <c r="I18" i="3"/>
  <c r="D639" i="1"/>
  <c r="H19" i="3"/>
  <c r="F646" i="4"/>
  <c r="C640" i="1"/>
  <c r="H639" i="1" l="1"/>
  <c r="G639" i="1"/>
  <c r="H7" i="3"/>
  <c r="G640" i="1"/>
  <c r="H640" i="1"/>
  <c r="J3" i="9" l="1"/>
  <c r="I7" i="3"/>
  <c r="M272" i="9" l="1"/>
  <c r="L272" i="9"/>
  <c r="H18" i="9"/>
  <c r="G18" i="9"/>
  <c r="G17" i="9"/>
  <c r="H16" i="9"/>
  <c r="M15" i="9"/>
  <c r="H15" i="9"/>
  <c r="L16" i="9"/>
  <c r="G15" i="9"/>
  <c r="J17" i="9"/>
  <c r="J13" i="9"/>
  <c r="J9" i="9"/>
  <c r="K12" i="9"/>
  <c r="J11" i="9"/>
  <c r="K7" i="9"/>
  <c r="J7" i="9"/>
  <c r="J5" i="9"/>
  <c r="I9" i="9"/>
  <c r="K10" i="9"/>
  <c r="I8" i="9"/>
  <c r="J8" i="9"/>
  <c r="J10" i="9"/>
  <c r="K6" i="9"/>
  <c r="I11" i="9"/>
  <c r="I13" i="9"/>
  <c r="I6" i="9"/>
  <c r="J6" i="9"/>
  <c r="I12" i="9"/>
  <c r="K11" i="9"/>
  <c r="I5" i="9"/>
  <c r="K13" i="9"/>
  <c r="K9" i="9"/>
  <c r="K8" i="9"/>
  <c r="I7" i="9"/>
  <c r="H17" i="9"/>
  <c r="M16" i="9"/>
  <c r="K5" i="9"/>
  <c r="J12" i="9"/>
  <c r="G16" i="9"/>
  <c r="L15" i="9"/>
  <c r="I17" i="9"/>
  <c r="E11" i="9" l="1"/>
  <c r="B11" i="9" s="1"/>
  <c r="F15" i="9"/>
  <c r="E13" i="9"/>
  <c r="B13" i="9" s="1"/>
  <c r="E15" i="9"/>
  <c r="F16" i="9"/>
  <c r="E10" i="9"/>
  <c r="B10" i="9" s="1"/>
  <c r="F272" i="9"/>
  <c r="B272" i="9" s="1"/>
  <c r="E16" i="9"/>
  <c r="E18" i="9"/>
  <c r="B18" i="9" s="1"/>
  <c r="E12" i="9"/>
  <c r="B12" i="9" s="1"/>
  <c r="E8" i="9"/>
  <c r="B8" i="9" s="1"/>
  <c r="E17" i="9"/>
  <c r="B17" i="9" s="1"/>
  <c r="E5" i="9"/>
  <c r="E7" i="9"/>
  <c r="B7" i="9" s="1"/>
  <c r="E6" i="9"/>
  <c r="B6" i="9" s="1"/>
  <c r="E9" i="9"/>
  <c r="B9" i="9" s="1"/>
  <c r="B15" i="9" l="1"/>
  <c r="F14" i="9"/>
  <c r="B16" i="9"/>
  <c r="F19" i="9"/>
  <c r="E14"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<sst xmlns="http://schemas.openxmlformats.org/spreadsheetml/2006/main" count="4313" uniqueCount="3394">
  <si>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</si>
  <si>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</si>
  <si>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</si>
  <si>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</si>
  <si>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</si>
  <si>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</si>
  <si>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</si>
  <si>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</si>
  <si>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</si>
  <si>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</si>
  <si>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</si>
  <si>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</si>
  <si>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</si>
  <si>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</si>
  <si>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</si>
  <si>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</si>
  <si>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</si>
  <si>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</si>
  <si>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</si>
  <si>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</si>
  <si>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</si>
  <si>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</si>
  <si>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</si>
  <si>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</si>
  <si>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</si>
  <si>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</si>
  <si>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</si>
  <si>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</si>
  <si>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</si>
  <si>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</si>
  <si>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</si>
  <si>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PUNAT</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</si>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</sst>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19145161</v>
      </c>
      <c r="D2" s="6">
        <f>'PR-RAS'!E6</f>
        <v>21021341.240000002</v>
      </c>
      <c r="E2" s="6">
        <v>0</v>
      </c>
      <c r="F2" s="6">
        <v>0</v>
      </c>
      <c r="G2" s="7">
        <f t="shared" ref="G2:G264" si="0">(B2/1000)*(C2*1+D2*2)</f>
        <v>61187.843480000003</v>
      </c>
      <c r="H2" s="7">
        <f t="shared" ref="H2:H264" si="1">ABS(C2-ROUND(C2,0))+ABS(D2-ROUND(D2,0))</f>
        <v>0.24000000208616257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8877316</v>
      </c>
      <c r="D3" s="1">
        <f>'PR-RAS'!E7</f>
        <v>11627428.960000001</v>
      </c>
      <c r="E3" s="1">
        <v>0</v>
      </c>
      <c r="F3" s="1">
        <v>0</v>
      </c>
      <c r="G3" s="2">
        <f t="shared" si="0"/>
        <v>64264.347840000002</v>
      </c>
      <c r="H3" s="2">
        <f t="shared" si="1"/>
        <v>3.9999999105930328E-2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5403129</v>
      </c>
      <c r="D4" s="1">
        <f>'PR-RAS'!E8</f>
        <v>6895310.870000001</v>
      </c>
      <c r="E4" s="1">
        <v>0</v>
      </c>
      <c r="F4" s="1">
        <v>0</v>
      </c>
      <c r="G4" s="2">
        <f t="shared" si="0"/>
        <v>57581.252220000009</v>
      </c>
      <c r="H4" s="2">
        <f t="shared" si="1"/>
        <v>0.12999999895691872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3408693</v>
      </c>
      <c r="D5" s="1">
        <f>'PR-RAS'!E9</f>
        <v>4524481</v>
      </c>
      <c r="E5" s="1">
        <v>0</v>
      </c>
      <c r="F5" s="1">
        <v>0</v>
      </c>
      <c r="G5" s="2">
        <f t="shared" si="0"/>
        <v>49830.62</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403750</v>
      </c>
      <c r="D6" s="1">
        <f>'PR-RAS'!E10</f>
        <v>935159.86</v>
      </c>
      <c r="E6" s="1">
        <v>0</v>
      </c>
      <c r="F6" s="1">
        <v>0</v>
      </c>
      <c r="G6" s="2">
        <f t="shared" si="0"/>
        <v>11370.348599999999</v>
      </c>
      <c r="H6" s="2">
        <f t="shared" si="1"/>
        <v>0.14000000001396984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827312</v>
      </c>
      <c r="D7" s="1">
        <f>'PR-RAS'!E11</f>
        <v>933824.27</v>
      </c>
      <c r="E7" s="1">
        <v>0</v>
      </c>
      <c r="F7" s="1">
        <v>0</v>
      </c>
      <c r="G7" s="2">
        <f t="shared" si="0"/>
        <v>16169.76324</v>
      </c>
      <c r="H7" s="2">
        <f t="shared" si="1"/>
        <v>0.27000000001862645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1144019</v>
      </c>
      <c r="D8" s="1">
        <f>'PR-RAS'!E12</f>
        <v>725618.94</v>
      </c>
      <c r="E8" s="1">
        <v>0</v>
      </c>
      <c r="F8" s="1">
        <v>0</v>
      </c>
      <c r="G8" s="2">
        <f t="shared" si="0"/>
        <v>18166.798159999998</v>
      </c>
      <c r="H8" s="2">
        <f t="shared" si="1"/>
        <v>6.0000000055879354E-2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193465</v>
      </c>
      <c r="D9" s="1">
        <f>'PR-RAS'!E13</f>
        <v>297644.48</v>
      </c>
      <c r="E9" s="1">
        <v>0</v>
      </c>
      <c r="F9" s="1">
        <v>0</v>
      </c>
      <c r="G9" s="2">
        <f t="shared" si="0"/>
        <v>6310.0316800000001</v>
      </c>
      <c r="H9" s="2">
        <f t="shared" si="1"/>
        <v>0.47999999998137355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4839</v>
      </c>
      <c r="D10" s="1">
        <f>'PR-RAS'!E14</f>
        <v>37626.550000000003</v>
      </c>
      <c r="E10" s="1">
        <v>0</v>
      </c>
      <c r="F10" s="1">
        <v>0</v>
      </c>
      <c r="G10" s="2">
        <f t="shared" si="0"/>
        <v>720.82889999999998</v>
      </c>
      <c r="H10" s="2">
        <f t="shared" si="1"/>
        <v>0.44999999999708962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578949</v>
      </c>
      <c r="D11" s="1">
        <f>'PR-RAS'!E15</f>
        <v>559044.23</v>
      </c>
      <c r="E11" s="1">
        <v>0</v>
      </c>
      <c r="F11" s="1">
        <v>0</v>
      </c>
      <c r="G11" s="2">
        <f t="shared" si="0"/>
        <v>16970.374599999999</v>
      </c>
      <c r="H11" s="2">
        <f t="shared" si="1"/>
        <v>0.22999999998137355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3452063</v>
      </c>
      <c r="D19" s="1">
        <f>'PR-RAS'!E23</f>
        <v>4216079.92</v>
      </c>
      <c r="E19" s="1">
        <v>0</v>
      </c>
      <c r="F19" s="1">
        <v>0</v>
      </c>
      <c r="G19" s="2">
        <f t="shared" si="0"/>
        <v>213916.01111999998</v>
      </c>
      <c r="H19" s="2">
        <f t="shared" si="1"/>
        <v>8.0000000074505806E-2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1468380</v>
      </c>
      <c r="D20" s="1">
        <f>'PR-RAS'!E24</f>
        <v>1419642.79</v>
      </c>
      <c r="E20" s="1">
        <v>0</v>
      </c>
      <c r="F20" s="1">
        <v>0</v>
      </c>
      <c r="G20" s="2">
        <f t="shared" si="0"/>
        <v>81845.64602</v>
      </c>
      <c r="H20" s="2">
        <f t="shared" si="1"/>
        <v>0.2099999999627471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1983683</v>
      </c>
      <c r="D23" s="1">
        <f>'PR-RAS'!E27</f>
        <v>2796437.13</v>
      </c>
      <c r="E23" s="1">
        <v>0</v>
      </c>
      <c r="F23" s="1">
        <v>0</v>
      </c>
      <c r="G23" s="2">
        <f t="shared" si="0"/>
        <v>166684.25971999997</v>
      </c>
      <c r="H23" s="2">
        <f t="shared" si="1"/>
        <v>0.12999999988824129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22124</v>
      </c>
      <c r="D25" s="1">
        <f>'PR-RAS'!E29</f>
        <v>516038.17</v>
      </c>
      <c r="E25" s="1">
        <v>0</v>
      </c>
      <c r="F25" s="1">
        <v>0</v>
      </c>
      <c r="G25" s="2">
        <f t="shared" si="0"/>
        <v>25300.808159999997</v>
      </c>
      <c r="H25" s="2">
        <f t="shared" si="1"/>
        <v>0.16999999998370185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22124</v>
      </c>
      <c r="D27" s="1">
        <f>'PR-RAS'!E31</f>
        <v>516038.17</v>
      </c>
      <c r="E27" s="1">
        <v>0</v>
      </c>
      <c r="F27" s="1">
        <v>0</v>
      </c>
      <c r="G27" s="2">
        <f t="shared" si="0"/>
        <v>27409.208839999996</v>
      </c>
      <c r="H27" s="2">
        <f t="shared" si="1"/>
        <v>0.16999999998370185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1116038</v>
      </c>
      <c r="D46" s="1">
        <f>'PR-RAS'!E50</f>
        <v>697604.65</v>
      </c>
      <c r="E46" s="1">
        <v>0</v>
      </c>
      <c r="F46" s="1">
        <v>0</v>
      </c>
      <c r="G46" s="2">
        <f t="shared" si="0"/>
        <v>113006.12849999999</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776625</v>
      </c>
      <c r="D50" s="1">
        <f>'PR-RAS'!E54</f>
        <v>0</v>
      </c>
      <c r="E50" s="1">
        <v>0</v>
      </c>
      <c r="F50" s="1">
        <v>0</v>
      </c>
      <c r="G50" s="2">
        <f t="shared" si="0"/>
        <v>38054.625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776625</v>
      </c>
      <c r="D52" s="1">
        <f>'PR-RAS'!E56</f>
        <v>0</v>
      </c>
      <c r="E52" s="1">
        <v>0</v>
      </c>
      <c r="F52" s="1">
        <v>0</v>
      </c>
      <c r="G52" s="2">
        <f t="shared" si="0"/>
        <v>39607.875</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339413</v>
      </c>
      <c r="D55" s="1">
        <f>'PR-RAS'!E59</f>
        <v>361012.15</v>
      </c>
      <c r="E55" s="1">
        <v>0</v>
      </c>
      <c r="F55" s="1">
        <v>0</v>
      </c>
      <c r="G55" s="2">
        <f t="shared" si="0"/>
        <v>57317.614200000004</v>
      </c>
      <c r="H55" s="2">
        <f t="shared" si="1"/>
        <v>0.15000000002328306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42413</v>
      </c>
      <c r="D56" s="1">
        <f>'PR-RAS'!E60</f>
        <v>72000</v>
      </c>
      <c r="E56" s="1">
        <v>0</v>
      </c>
      <c r="F56" s="1">
        <v>0</v>
      </c>
      <c r="G56" s="2">
        <f t="shared" si="0"/>
        <v>10252.715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297000</v>
      </c>
      <c r="D57" s="1">
        <f>'PR-RAS'!E61</f>
        <v>289012.15000000002</v>
      </c>
      <c r="E57" s="1">
        <v>0</v>
      </c>
      <c r="F57" s="1">
        <v>0</v>
      </c>
      <c r="G57" s="2">
        <f t="shared" si="0"/>
        <v>49001.360800000002</v>
      </c>
      <c r="H57" s="2">
        <f t="shared" si="1"/>
        <v>0.15000000002328306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226552.5</v>
      </c>
      <c r="E58" s="1">
        <v>0</v>
      </c>
      <c r="F58" s="1">
        <v>0</v>
      </c>
      <c r="G58" s="2">
        <f t="shared" si="0"/>
        <v>25826.985000000001</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226552.5</v>
      </c>
      <c r="E60" s="1">
        <v>0</v>
      </c>
      <c r="F60" s="1">
        <v>0</v>
      </c>
      <c r="G60" s="2">
        <f t="shared" si="0"/>
        <v>26733.195</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110040</v>
      </c>
      <c r="E70" s="1">
        <v>0</v>
      </c>
      <c r="F70" s="1">
        <v>0</v>
      </c>
      <c r="G70" s="2">
        <f t="shared" si="0"/>
        <v>15185.52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110040</v>
      </c>
      <c r="E72" s="1">
        <v>0</v>
      </c>
      <c r="F72" s="1">
        <v>0</v>
      </c>
      <c r="G72" s="2">
        <f t="shared" si="0"/>
        <v>15625.679999999998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1819181</v>
      </c>
      <c r="D78" s="1">
        <f>'PR-RAS'!E82</f>
        <v>2219696.06</v>
      </c>
      <c r="E78" s="1">
        <v>0</v>
      </c>
      <c r="F78" s="1">
        <v>0</v>
      </c>
      <c r="G78" s="2">
        <f t="shared" si="0"/>
        <v>481910.13024000003</v>
      </c>
      <c r="H78" s="2">
        <f t="shared" si="1"/>
        <v>6.0000000055879354E-2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25939</v>
      </c>
      <c r="D79" s="1">
        <f>'PR-RAS'!E83</f>
        <v>70509.86</v>
      </c>
      <c r="E79" s="1">
        <v>0</v>
      </c>
      <c r="F79" s="1">
        <v>0</v>
      </c>
      <c r="G79" s="2">
        <f t="shared" si="0"/>
        <v>13022.78016</v>
      </c>
      <c r="H79" s="2">
        <f t="shared" si="1"/>
        <v>0.13999999999941792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528</v>
      </c>
      <c r="D81" s="1">
        <f>'PR-RAS'!E85</f>
        <v>2320.2199999999998</v>
      </c>
      <c r="E81" s="1">
        <v>0</v>
      </c>
      <c r="F81" s="1">
        <v>0</v>
      </c>
      <c r="G81" s="2">
        <f t="shared" si="0"/>
        <v>413.47519999999997</v>
      </c>
      <c r="H81" s="2">
        <f t="shared" si="1"/>
        <v>0.21999999999979991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25411</v>
      </c>
      <c r="D82" s="1">
        <f>'PR-RAS'!E86</f>
        <v>68189.64</v>
      </c>
      <c r="E82" s="1">
        <v>0</v>
      </c>
      <c r="F82" s="1">
        <v>0</v>
      </c>
      <c r="G82" s="2">
        <f t="shared" si="0"/>
        <v>13105.01268</v>
      </c>
      <c r="H82" s="2">
        <f t="shared" si="1"/>
        <v>0.36000000000058208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1793242</v>
      </c>
      <c r="D87" s="1">
        <f>'PR-RAS'!E91</f>
        <v>2149186.2000000002</v>
      </c>
      <c r="E87" s="1">
        <v>0</v>
      </c>
      <c r="F87" s="1">
        <v>0</v>
      </c>
      <c r="G87" s="2">
        <f t="shared" si="0"/>
        <v>523878.83840000001</v>
      </c>
      <c r="H87" s="2">
        <f t="shared" si="1"/>
        <v>0.20000000018626451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677188</v>
      </c>
      <c r="D88" s="1">
        <f>'PR-RAS'!E92</f>
        <v>981879.25</v>
      </c>
      <c r="E88" s="1">
        <v>0</v>
      </c>
      <c r="F88" s="1">
        <v>0</v>
      </c>
      <c r="G88" s="2">
        <f t="shared" si="0"/>
        <v>229762.3455</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911469</v>
      </c>
      <c r="D89" s="1">
        <f>'PR-RAS'!E93</f>
        <v>1027245.7</v>
      </c>
      <c r="E89" s="1">
        <v>0</v>
      </c>
      <c r="F89" s="1">
        <v>0</v>
      </c>
      <c r="G89" s="2">
        <f t="shared" si="0"/>
        <v>261004.51519999997</v>
      </c>
      <c r="H89" s="2">
        <f t="shared" si="1"/>
        <v>0.30000000004656613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204585</v>
      </c>
      <c r="D90" s="1">
        <f>'PR-RAS'!E94</f>
        <v>140061.25</v>
      </c>
      <c r="E90" s="1">
        <v>0</v>
      </c>
      <c r="F90" s="1">
        <v>0</v>
      </c>
      <c r="G90" s="2">
        <f t="shared" si="0"/>
        <v>43138.967499999999</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7003324</v>
      </c>
      <c r="D102" s="1">
        <f>'PR-RAS'!E106</f>
        <v>6160090.8900000006</v>
      </c>
      <c r="E102" s="1">
        <v>0</v>
      </c>
      <c r="F102" s="1">
        <v>0</v>
      </c>
      <c r="G102" s="2">
        <f t="shared" si="0"/>
        <v>1951674.0837800002</v>
      </c>
      <c r="H102" s="2">
        <f t="shared" si="1"/>
        <v>0.10999999940395355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1147980</v>
      </c>
      <c r="D103" s="1">
        <f>'PR-RAS'!E107</f>
        <v>1004912.92</v>
      </c>
      <c r="E103" s="1">
        <v>0</v>
      </c>
      <c r="F103" s="1">
        <v>0</v>
      </c>
      <c r="G103" s="2">
        <f t="shared" si="0"/>
        <v>322096.19567999995</v>
      </c>
      <c r="H103" s="2">
        <f t="shared" si="1"/>
        <v>7.9999999958090484E-2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5520</v>
      </c>
      <c r="D105" s="1">
        <f>'PR-RAS'!E109</f>
        <v>7610</v>
      </c>
      <c r="E105" s="1">
        <v>0</v>
      </c>
      <c r="F105" s="1">
        <v>0</v>
      </c>
      <c r="G105" s="2">
        <f t="shared" si="0"/>
        <v>2156.96</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4338</v>
      </c>
      <c r="D106" s="1">
        <f>'PR-RAS'!E110</f>
        <v>2244.9</v>
      </c>
      <c r="E106" s="1">
        <v>0</v>
      </c>
      <c r="F106" s="1">
        <v>0</v>
      </c>
      <c r="G106" s="2">
        <f t="shared" si="0"/>
        <v>926.91899999999987</v>
      </c>
      <c r="H106" s="2">
        <f t="shared" si="1"/>
        <v>9.9999999999909051E-2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1138122</v>
      </c>
      <c r="D107" s="1">
        <f>'PR-RAS'!E111</f>
        <v>995058.02</v>
      </c>
      <c r="E107" s="1">
        <v>0</v>
      </c>
      <c r="F107" s="1">
        <v>0</v>
      </c>
      <c r="G107" s="2">
        <f t="shared" si="0"/>
        <v>331593.23223999998</v>
      </c>
      <c r="H107" s="2">
        <f t="shared" si="1"/>
        <v>2.0000000018626451E-2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54127</v>
      </c>
      <c r="D108" s="1">
        <f>'PR-RAS'!E112</f>
        <v>113759.68999999999</v>
      </c>
      <c r="E108" s="1">
        <v>0</v>
      </c>
      <c r="F108" s="1">
        <v>0</v>
      </c>
      <c r="G108" s="2">
        <f t="shared" si="0"/>
        <v>30136.162659999998</v>
      </c>
      <c r="H108" s="2">
        <f t="shared" si="1"/>
        <v>0.31000000001222361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6499</v>
      </c>
      <c r="D110" s="1">
        <f>'PR-RAS'!E114</f>
        <v>2741.93</v>
      </c>
      <c r="E110" s="1">
        <v>0</v>
      </c>
      <c r="F110" s="1">
        <v>0</v>
      </c>
      <c r="G110" s="2">
        <f t="shared" si="0"/>
        <v>1306.13174</v>
      </c>
      <c r="H110" s="2">
        <f t="shared" si="1"/>
        <v>7.0000000000163709E-2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47628</v>
      </c>
      <c r="D113" s="1">
        <f>'PR-RAS'!E117</f>
        <v>111017.76</v>
      </c>
      <c r="E113" s="1">
        <v>0</v>
      </c>
      <c r="F113" s="1">
        <v>0</v>
      </c>
      <c r="G113" s="2">
        <f t="shared" si="0"/>
        <v>30202.314240000003</v>
      </c>
      <c r="H113" s="2">
        <f t="shared" si="1"/>
        <v>0.24000000000523869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5801217</v>
      </c>
      <c r="D116" s="1">
        <f>'PR-RAS'!E120</f>
        <v>5041418.28</v>
      </c>
      <c r="E116" s="1">
        <v>0</v>
      </c>
      <c r="F116" s="1">
        <v>0</v>
      </c>
      <c r="G116" s="2">
        <f t="shared" si="0"/>
        <v>1826666.1594000002</v>
      </c>
      <c r="H116" s="2">
        <f t="shared" si="1"/>
        <v>0.28000000026077032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2159308</v>
      </c>
      <c r="D117" s="1">
        <f>'PR-RAS'!E121</f>
        <v>1027218.86</v>
      </c>
      <c r="E117" s="1">
        <v>0</v>
      </c>
      <c r="F117" s="1">
        <v>0</v>
      </c>
      <c r="G117" s="2">
        <f t="shared" si="0"/>
        <v>488794.50351999997</v>
      </c>
      <c r="H117" s="2">
        <f t="shared" si="1"/>
        <v>0.14000000001396984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3641909</v>
      </c>
      <c r="D118" s="1">
        <f>'PR-RAS'!E122</f>
        <v>4014199.42</v>
      </c>
      <c r="E118" s="1">
        <v>0</v>
      </c>
      <c r="F118" s="1">
        <v>0</v>
      </c>
      <c r="G118" s="2">
        <f t="shared" si="0"/>
        <v>1365426.01728</v>
      </c>
      <c r="H118" s="2">
        <f t="shared" si="1"/>
        <v>0.41999999992549419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131800</v>
      </c>
      <c r="D120" s="1">
        <f>'PR-RAS'!E124</f>
        <v>0</v>
      </c>
      <c r="E120" s="1">
        <v>0</v>
      </c>
      <c r="F120" s="1">
        <v>0</v>
      </c>
      <c r="G120" s="2">
        <f t="shared" si="0"/>
        <v>15684.199999999999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131800</v>
      </c>
      <c r="D124" s="1">
        <f>'PR-RAS'!E128</f>
        <v>0</v>
      </c>
      <c r="E124" s="1">
        <v>0</v>
      </c>
      <c r="F124" s="1">
        <v>0</v>
      </c>
      <c r="G124" s="2">
        <f t="shared" si="0"/>
        <v>16211.4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131800</v>
      </c>
      <c r="D126" s="1">
        <f>'PR-RAS'!E130</f>
        <v>0</v>
      </c>
      <c r="E126" s="1">
        <v>0</v>
      </c>
      <c r="F126" s="1">
        <v>0</v>
      </c>
      <c r="G126" s="2">
        <f t="shared" si="0"/>
        <v>16475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197502</v>
      </c>
      <c r="D135" s="1">
        <f>'PR-RAS'!E139</f>
        <v>316520.68</v>
      </c>
      <c r="E135" s="1">
        <v>0</v>
      </c>
      <c r="F135" s="1">
        <v>0</v>
      </c>
      <c r="G135" s="2">
        <f t="shared" si="0"/>
        <v>111292.81024000001</v>
      </c>
      <c r="H135" s="2">
        <f t="shared" si="1"/>
        <v>0.32000000000698492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30512</v>
      </c>
      <c r="D136" s="1">
        <f>'PR-RAS'!E140</f>
        <v>74194.17</v>
      </c>
      <c r="E136" s="1">
        <v>0</v>
      </c>
      <c r="F136" s="1">
        <v>0</v>
      </c>
      <c r="G136" s="2">
        <f t="shared" si="0"/>
        <v>24151.545900000001</v>
      </c>
      <c r="H136" s="2">
        <f t="shared" si="1"/>
        <v>0.16999999999825377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30512</v>
      </c>
      <c r="D145" s="1">
        <f>'PR-RAS'!E149</f>
        <v>74194.17</v>
      </c>
      <c r="E145" s="1">
        <v>0</v>
      </c>
      <c r="F145" s="1">
        <v>0</v>
      </c>
      <c r="G145" s="2">
        <f t="shared" si="0"/>
        <v>25761.648959999999</v>
      </c>
      <c r="H145" s="2">
        <f t="shared" si="1"/>
        <v>0.16999999999825377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166990</v>
      </c>
      <c r="D146" s="1">
        <f>'PR-RAS'!E150</f>
        <v>242326.51</v>
      </c>
      <c r="E146" s="1">
        <v>0</v>
      </c>
      <c r="F146" s="1">
        <v>0</v>
      </c>
      <c r="G146" s="2">
        <f t="shared" si="0"/>
        <v>94488.237899999993</v>
      </c>
      <c r="H146" s="2">
        <f t="shared" si="1"/>
        <v>0.48999999999068677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15687639</v>
      </c>
      <c r="D147" s="1">
        <f>'PR-RAS'!E151</f>
        <v>14320124.319999998</v>
      </c>
      <c r="E147" s="1">
        <v>0</v>
      </c>
      <c r="F147" s="1">
        <v>0</v>
      </c>
      <c r="G147" s="2">
        <f t="shared" si="0"/>
        <v>6471871.5954399994</v>
      </c>
      <c r="H147" s="2">
        <f t="shared" si="1"/>
        <v>0.31999999843537807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2494757</v>
      </c>
      <c r="D148" s="1">
        <f>'PR-RAS'!E152</f>
        <v>2292217.02</v>
      </c>
      <c r="E148" s="1">
        <v>0</v>
      </c>
      <c r="F148" s="1">
        <v>0</v>
      </c>
      <c r="G148" s="2">
        <f t="shared" si="0"/>
        <v>1040641.08288</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2101372</v>
      </c>
      <c r="D149" s="1">
        <f>'PR-RAS'!E153</f>
        <v>1864579.05</v>
      </c>
      <c r="E149" s="1">
        <v>0</v>
      </c>
      <c r="F149" s="1">
        <v>0</v>
      </c>
      <c r="G149" s="2">
        <f t="shared" si="0"/>
        <v>862918.45479999995</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2101372</v>
      </c>
      <c r="D150" s="1">
        <f>'PR-RAS'!E154</f>
        <v>1864579.05</v>
      </c>
      <c r="E150" s="1">
        <v>0</v>
      </c>
      <c r="F150" s="1">
        <v>0</v>
      </c>
      <c r="G150" s="2">
        <f t="shared" si="0"/>
        <v>868748.98489999992</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77708</v>
      </c>
      <c r="D154" s="1">
        <f>'PR-RAS'!E158</f>
        <v>150213.82999999999</v>
      </c>
      <c r="E154" s="1">
        <v>0</v>
      </c>
      <c r="F154" s="1">
        <v>0</v>
      </c>
      <c r="G154" s="2">
        <f t="shared" si="0"/>
        <v>57854.755979999994</v>
      </c>
      <c r="H154" s="2">
        <f t="shared" si="1"/>
        <v>0.17000000001280569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315677</v>
      </c>
      <c r="D155" s="1">
        <f>'PR-RAS'!E159</f>
        <v>277424.14</v>
      </c>
      <c r="E155" s="1">
        <v>0</v>
      </c>
      <c r="F155" s="1">
        <v>0</v>
      </c>
      <c r="G155" s="2">
        <f t="shared" si="0"/>
        <v>134060.89311999999</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315677</v>
      </c>
      <c r="D157" s="1">
        <f>'PR-RAS'!E161</f>
        <v>277424.14</v>
      </c>
      <c r="E157" s="1">
        <v>0</v>
      </c>
      <c r="F157" s="1">
        <v>0</v>
      </c>
      <c r="G157" s="2">
        <f t="shared" si="0"/>
        <v>135801.94368</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4916613</v>
      </c>
      <c r="D159" s="1">
        <f>'PR-RAS'!E163</f>
        <v>6133503.459999999</v>
      </c>
      <c r="E159" s="1">
        <v>0</v>
      </c>
      <c r="F159" s="1">
        <v>0</v>
      </c>
      <c r="G159" s="2">
        <f t="shared" si="0"/>
        <v>2715011.9473599996</v>
      </c>
      <c r="H159" s="2">
        <f t="shared" si="1"/>
        <v>0.45999999903142452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46730</v>
      </c>
      <c r="D160" s="1">
        <f>'PR-RAS'!E164</f>
        <v>80803.489999999991</v>
      </c>
      <c r="E160" s="1">
        <v>0</v>
      </c>
      <c r="F160" s="1">
        <v>0</v>
      </c>
      <c r="G160" s="2">
        <f t="shared" si="0"/>
        <v>33125.579819999999</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4235</v>
      </c>
      <c r="D161" s="1">
        <f>'PR-RAS'!E165</f>
        <v>11802.4</v>
      </c>
      <c r="E161" s="1">
        <v>0</v>
      </c>
      <c r="F161" s="1">
        <v>0</v>
      </c>
      <c r="G161" s="2">
        <f t="shared" si="0"/>
        <v>4454.3680000000004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17575</v>
      </c>
      <c r="D162" s="1">
        <f>'PR-RAS'!E166</f>
        <v>28423.09</v>
      </c>
      <c r="E162" s="1">
        <v>0</v>
      </c>
      <c r="F162" s="1">
        <v>0</v>
      </c>
      <c r="G162" s="2">
        <f t="shared" si="0"/>
        <v>11981.80998</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17836</v>
      </c>
      <c r="D163" s="1">
        <f>'PR-RAS'!E167</f>
        <v>18630</v>
      </c>
      <c r="E163" s="1">
        <v>0</v>
      </c>
      <c r="F163" s="1">
        <v>0</v>
      </c>
      <c r="G163" s="2">
        <f t="shared" si="0"/>
        <v>8925.5519999999997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7084</v>
      </c>
      <c r="D164" s="1">
        <f>'PR-RAS'!E168</f>
        <v>21948</v>
      </c>
      <c r="E164" s="1">
        <v>0</v>
      </c>
      <c r="F164" s="1">
        <v>0</v>
      </c>
      <c r="G164" s="2">
        <f t="shared" si="0"/>
        <v>8309.74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521491</v>
      </c>
      <c r="D165" s="1">
        <f>'PR-RAS'!E169</f>
        <v>888981.09</v>
      </c>
      <c r="E165" s="1">
        <v>0</v>
      </c>
      <c r="F165" s="1">
        <v>0</v>
      </c>
      <c r="G165" s="2">
        <f t="shared" si="0"/>
        <v>377110.32151999994</v>
      </c>
      <c r="H165" s="2">
        <f t="shared" si="1"/>
        <v>8.999999996740371E-2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105441</v>
      </c>
      <c r="D166" s="1">
        <f>'PR-RAS'!E170</f>
        <v>88999.47</v>
      </c>
      <c r="E166" s="1">
        <v>0</v>
      </c>
      <c r="F166" s="1">
        <v>0</v>
      </c>
      <c r="G166" s="2">
        <f t="shared" si="0"/>
        <v>46767.590100000001</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414539</v>
      </c>
      <c r="D168" s="1">
        <f>'PR-RAS'!E172</f>
        <v>792510.37</v>
      </c>
      <c r="E168" s="1">
        <v>0</v>
      </c>
      <c r="F168" s="1">
        <v>0</v>
      </c>
      <c r="G168" s="2">
        <f t="shared" si="0"/>
        <v>333926.47658000002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1511</v>
      </c>
      <c r="D172" s="1">
        <f>'PR-RAS'!E176</f>
        <v>7471.25</v>
      </c>
      <c r="E172" s="1">
        <v>0</v>
      </c>
      <c r="F172" s="1">
        <v>0</v>
      </c>
      <c r="G172" s="2">
        <f t="shared" si="0"/>
        <v>2813.5485000000003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3964198</v>
      </c>
      <c r="D173" s="1">
        <f>'PR-RAS'!E177</f>
        <v>4759738.2399999993</v>
      </c>
      <c r="E173" s="1">
        <v>0</v>
      </c>
      <c r="F173" s="1">
        <v>0</v>
      </c>
      <c r="G173" s="2">
        <f t="shared" si="0"/>
        <v>2319192.0105599994</v>
      </c>
      <c r="H173" s="2">
        <f t="shared" si="1"/>
        <v>0.23999999929219484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153317</v>
      </c>
      <c r="D174" s="1">
        <f>'PR-RAS'!E178</f>
        <v>135509.72</v>
      </c>
      <c r="E174" s="1">
        <v>0</v>
      </c>
      <c r="F174" s="1">
        <v>0</v>
      </c>
      <c r="G174" s="2">
        <f t="shared" si="0"/>
        <v>73410.204119999995</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526921</v>
      </c>
      <c r="D175" s="1">
        <f>'PR-RAS'!E179</f>
        <v>1424526.66</v>
      </c>
      <c r="E175" s="1">
        <v>0</v>
      </c>
      <c r="F175" s="1">
        <v>0</v>
      </c>
      <c r="G175" s="2">
        <f t="shared" si="0"/>
        <v>587419.5316799999</v>
      </c>
      <c r="H175" s="2">
        <f t="shared" si="1"/>
        <v>0.34000000008381903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323972</v>
      </c>
      <c r="D176" s="1">
        <f>'PR-RAS'!E180</f>
        <v>316534.21000000002</v>
      </c>
      <c r="E176" s="1">
        <v>0</v>
      </c>
      <c r="F176" s="1">
        <v>0</v>
      </c>
      <c r="G176" s="2">
        <f t="shared" si="0"/>
        <v>167482.0735</v>
      </c>
      <c r="H176" s="2">
        <f t="shared" si="1"/>
        <v>0.21000000002095476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2098208</v>
      </c>
      <c r="D177" s="1">
        <f>'PR-RAS'!E181</f>
        <v>1990419.64</v>
      </c>
      <c r="E177" s="1">
        <v>0</v>
      </c>
      <c r="F177" s="1">
        <v>0</v>
      </c>
      <c r="G177" s="2">
        <f t="shared" si="0"/>
        <v>1069912.3212799998</v>
      </c>
      <c r="H177" s="2">
        <f t="shared" si="1"/>
        <v>0.36000000010244548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50164</v>
      </c>
      <c r="D178" s="1">
        <f>'PR-RAS'!E182</f>
        <v>46111.59</v>
      </c>
      <c r="E178" s="1">
        <v>0</v>
      </c>
      <c r="F178" s="1">
        <v>0</v>
      </c>
      <c r="G178" s="2">
        <f t="shared" si="0"/>
        <v>25202.530859999999</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19875</v>
      </c>
      <c r="D179" s="1">
        <f>'PR-RAS'!E183</f>
        <v>19920</v>
      </c>
      <c r="E179" s="1">
        <v>0</v>
      </c>
      <c r="F179" s="1">
        <v>0</v>
      </c>
      <c r="G179" s="2">
        <f t="shared" si="0"/>
        <v>10629.269999999999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306657</v>
      </c>
      <c r="D180" s="1">
        <f>'PR-RAS'!E184</f>
        <v>251965.92</v>
      </c>
      <c r="E180" s="1">
        <v>0</v>
      </c>
      <c r="F180" s="1">
        <v>0</v>
      </c>
      <c r="G180" s="2">
        <f t="shared" si="0"/>
        <v>145095.40236000001</v>
      </c>
      <c r="H180" s="2">
        <f t="shared" si="1"/>
        <v>7.9999999987194315E-2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344867</v>
      </c>
      <c r="D181" s="1">
        <f>'PR-RAS'!E185</f>
        <v>425703.2</v>
      </c>
      <c r="E181" s="1">
        <v>0</v>
      </c>
      <c r="F181" s="1">
        <v>0</v>
      </c>
      <c r="G181" s="2">
        <f t="shared" si="0"/>
        <v>215329.21199999997</v>
      </c>
      <c r="H181" s="2">
        <f t="shared" si="1"/>
        <v>0.20000000001164153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140217</v>
      </c>
      <c r="D182" s="1">
        <f>'PR-RAS'!E186</f>
        <v>149047.29999999999</v>
      </c>
      <c r="E182" s="1">
        <v>0</v>
      </c>
      <c r="F182" s="1">
        <v>0</v>
      </c>
      <c r="G182" s="2">
        <f t="shared" si="0"/>
        <v>79334.39959999999</v>
      </c>
      <c r="H182" s="2">
        <f t="shared" si="1"/>
        <v>0.29999999998835847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51037</v>
      </c>
      <c r="D183" s="1">
        <f>'PR-RAS'!E187</f>
        <v>0</v>
      </c>
      <c r="E183" s="1">
        <v>0</v>
      </c>
      <c r="F183" s="1">
        <v>0</v>
      </c>
      <c r="G183" s="2">
        <f t="shared" si="0"/>
        <v>9288.7340000000004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333157</v>
      </c>
      <c r="D184" s="1">
        <f>'PR-RAS'!E188</f>
        <v>403980.63999999996</v>
      </c>
      <c r="E184" s="1">
        <v>0</v>
      </c>
      <c r="F184" s="1">
        <v>0</v>
      </c>
      <c r="G184" s="2">
        <f t="shared" si="0"/>
        <v>208824.64523999995</v>
      </c>
      <c r="H184" s="2">
        <f t="shared" si="1"/>
        <v>0.36000000004423782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160852</v>
      </c>
      <c r="D185" s="1">
        <f>'PR-RAS'!E189</f>
        <v>66282.48</v>
      </c>
      <c r="E185" s="1">
        <v>0</v>
      </c>
      <c r="F185" s="1">
        <v>0</v>
      </c>
      <c r="G185" s="2">
        <f t="shared" si="0"/>
        <v>53988.720639999992</v>
      </c>
      <c r="H185" s="2">
        <f t="shared" si="1"/>
        <v>0.47999999999592546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80926</v>
      </c>
      <c r="D186" s="1">
        <f>'PR-RAS'!E190</f>
        <v>83360.75</v>
      </c>
      <c r="E186" s="1">
        <v>0</v>
      </c>
      <c r="F186" s="1">
        <v>0</v>
      </c>
      <c r="G186" s="2">
        <f t="shared" si="0"/>
        <v>45814.787499999999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14634</v>
      </c>
      <c r="D187" s="1">
        <f>'PR-RAS'!E191</f>
        <v>42878.03</v>
      </c>
      <c r="E187" s="1">
        <v>0</v>
      </c>
      <c r="F187" s="1">
        <v>0</v>
      </c>
      <c r="G187" s="2">
        <f t="shared" si="0"/>
        <v>18672.551159999999</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3946</v>
      </c>
      <c r="D188" s="1">
        <f>'PR-RAS'!E192</f>
        <v>3946</v>
      </c>
      <c r="E188" s="1">
        <v>0</v>
      </c>
      <c r="F188" s="1">
        <v>0</v>
      </c>
      <c r="G188" s="2">
        <f t="shared" si="0"/>
        <v>2213.7060000000001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26920</v>
      </c>
      <c r="D189" s="1">
        <f>'PR-RAS'!E193</f>
        <v>12117</v>
      </c>
      <c r="E189" s="1">
        <v>0</v>
      </c>
      <c r="F189" s="1">
        <v>0</v>
      </c>
      <c r="G189" s="2">
        <f t="shared" si="0"/>
        <v>9616.9519999999993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14206</v>
      </c>
      <c r="D190" s="1">
        <f>'PR-RAS'!E194</f>
        <v>8537.0499999999993</v>
      </c>
      <c r="E190" s="1">
        <v>0</v>
      </c>
      <c r="F190" s="1">
        <v>0</v>
      </c>
      <c r="G190" s="2">
        <f t="shared" si="0"/>
        <v>5911.9389000000001</v>
      </c>
      <c r="H190" s="2">
        <f t="shared" si="1"/>
        <v>4.9999999999272404E-2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31673</v>
      </c>
      <c r="D191" s="1">
        <f>'PR-RAS'!E195</f>
        <v>186859.33</v>
      </c>
      <c r="E191" s="1">
        <v>0</v>
      </c>
      <c r="F191" s="1">
        <v>0</v>
      </c>
      <c r="G191" s="2">
        <f t="shared" si="0"/>
        <v>77024.415399999998</v>
      </c>
      <c r="H191" s="2">
        <f t="shared" si="1"/>
        <v>0.32999999998719431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335561</v>
      </c>
      <c r="D192" s="1">
        <f>'PR-RAS'!E196</f>
        <v>430571.51</v>
      </c>
      <c r="E192" s="1">
        <v>0</v>
      </c>
      <c r="F192" s="1">
        <v>0</v>
      </c>
      <c r="G192" s="2">
        <f t="shared" si="0"/>
        <v>228570.46782000002</v>
      </c>
      <c r="H192" s="2">
        <f t="shared" si="1"/>
        <v>0.48999999999068677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310700</v>
      </c>
      <c r="D198" s="1">
        <f>'PR-RAS'!E202</f>
        <v>314956.59000000003</v>
      </c>
      <c r="E198" s="1">
        <v>0</v>
      </c>
      <c r="F198" s="1">
        <v>0</v>
      </c>
      <c r="G198" s="2">
        <f t="shared" si="0"/>
        <v>185300.79646000001</v>
      </c>
      <c r="H198" s="2">
        <f t="shared" si="1"/>
        <v>0.40999999997438863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310700</v>
      </c>
      <c r="D201" s="1">
        <f>'PR-RAS'!E205</f>
        <v>314956.59000000003</v>
      </c>
      <c r="E201" s="1">
        <v>0</v>
      </c>
      <c r="F201" s="1">
        <v>0</v>
      </c>
      <c r="G201" s="2">
        <f t="shared" si="0"/>
        <v>188122.63600000003</v>
      </c>
      <c r="H201" s="2">
        <f t="shared" si="1"/>
        <v>0.40999999997438863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24861</v>
      </c>
      <c r="D206" s="1">
        <f>'PR-RAS'!E210</f>
        <v>115614.91999999998</v>
      </c>
      <c r="E206" s="1">
        <v>0</v>
      </c>
      <c r="F206" s="1">
        <v>0</v>
      </c>
      <c r="G206" s="2">
        <f t="shared" si="0"/>
        <v>52498.622199999991</v>
      </c>
      <c r="H206" s="2">
        <f t="shared" si="1"/>
        <v>8.0000000016298145E-2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24861</v>
      </c>
      <c r="D207" s="1">
        <f>'PR-RAS'!E211</f>
        <v>8034.07</v>
      </c>
      <c r="E207" s="1">
        <v>0</v>
      </c>
      <c r="F207" s="1">
        <v>0</v>
      </c>
      <c r="G207" s="2">
        <f t="shared" si="0"/>
        <v>8431.4028399999988</v>
      </c>
      <c r="H207" s="2">
        <f t="shared" si="1"/>
        <v>6.9999999999708962E-2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97225.29</v>
      </c>
      <c r="E209" s="1">
        <v>0</v>
      </c>
      <c r="F209" s="1">
        <v>0</v>
      </c>
      <c r="G209" s="2">
        <f t="shared" si="0"/>
        <v>40445.720639999992</v>
      </c>
      <c r="H209" s="2">
        <f t="shared" si="1"/>
        <v>0.28999999999359716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10355.56</v>
      </c>
      <c r="E210" s="1">
        <v>0</v>
      </c>
      <c r="F210" s="1">
        <v>0</v>
      </c>
      <c r="G210" s="2">
        <f t="shared" si="0"/>
        <v>4328.6240799999996</v>
      </c>
      <c r="H210" s="2">
        <f t="shared" si="1"/>
        <v>0.44000000000050932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5180</v>
      </c>
      <c r="D211" s="1">
        <f>'PR-RAS'!E215</f>
        <v>2591.4699999999998</v>
      </c>
      <c r="E211" s="1">
        <v>0</v>
      </c>
      <c r="F211" s="1">
        <v>0</v>
      </c>
      <c r="G211" s="2">
        <f t="shared" si="0"/>
        <v>2176.2173999999995</v>
      </c>
      <c r="H211" s="2">
        <f t="shared" si="1"/>
        <v>0.46999999999979991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5180</v>
      </c>
      <c r="D215" s="1">
        <f>'PR-RAS'!E219</f>
        <v>2591.4699999999998</v>
      </c>
      <c r="E215" s="1">
        <v>0</v>
      </c>
      <c r="F215" s="1">
        <v>0</v>
      </c>
      <c r="G215" s="2">
        <f t="shared" si="0"/>
        <v>2217.6691599999995</v>
      </c>
      <c r="H215" s="2">
        <f t="shared" si="1"/>
        <v>0.46999999999979991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5180</v>
      </c>
      <c r="D218" s="1">
        <f>'PR-RAS'!E222</f>
        <v>2591.4699999999998</v>
      </c>
      <c r="E218" s="1">
        <v>0</v>
      </c>
      <c r="F218" s="1">
        <v>0</v>
      </c>
      <c r="G218" s="2">
        <f t="shared" si="0"/>
        <v>2248.7579799999999</v>
      </c>
      <c r="H218" s="2">
        <f t="shared" si="1"/>
        <v>0.46999999999979991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2208275</v>
      </c>
      <c r="D220" s="1">
        <f>'PR-RAS'!E224</f>
        <v>2641035.4300000002</v>
      </c>
      <c r="E220" s="1">
        <v>0</v>
      </c>
      <c r="F220" s="1">
        <v>0</v>
      </c>
      <c r="G220" s="2">
        <f t="shared" si="0"/>
        <v>1640385.74334</v>
      </c>
      <c r="H220" s="2">
        <f t="shared" si="1"/>
        <v>0.43000000016763806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260968</v>
      </c>
      <c r="D227" s="1">
        <f>'PR-RAS'!E231</f>
        <v>257940.68</v>
      </c>
      <c r="E227" s="1">
        <v>0</v>
      </c>
      <c r="F227" s="1">
        <v>0</v>
      </c>
      <c r="G227" s="2">
        <f t="shared" si="0"/>
        <v>175567.95535999999</v>
      </c>
      <c r="H227" s="2">
        <f t="shared" si="1"/>
        <v>0.32000000000698492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192225</v>
      </c>
      <c r="D228" s="1">
        <f>'PR-RAS'!E232</f>
        <v>136016</v>
      </c>
      <c r="E228" s="1">
        <v>0</v>
      </c>
      <c r="F228" s="1">
        <v>0</v>
      </c>
      <c r="G228" s="2">
        <f t="shared" si="0"/>
        <v>105386.33900000001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68743</v>
      </c>
      <c r="D229" s="1">
        <f>'PR-RAS'!E233</f>
        <v>121924.68</v>
      </c>
      <c r="E229" s="1">
        <v>0</v>
      </c>
      <c r="F229" s="1">
        <v>0</v>
      </c>
      <c r="G229" s="2">
        <f t="shared" si="0"/>
        <v>71271.058080000003</v>
      </c>
      <c r="H229" s="2">
        <f t="shared" si="1"/>
        <v>0.32000000000698492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1947307</v>
      </c>
      <c r="D232" s="1">
        <f>'PR-RAS'!E236</f>
        <v>2383094.75</v>
      </c>
      <c r="E232" s="1">
        <v>0</v>
      </c>
      <c r="F232" s="1">
        <v>0</v>
      </c>
      <c r="G232" s="2">
        <f t="shared" si="0"/>
        <v>1550817.6915</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1712943</v>
      </c>
      <c r="D233" s="1">
        <f>'PR-RAS'!E237</f>
        <v>2151573.0699999998</v>
      </c>
      <c r="E233" s="1">
        <v>0</v>
      </c>
      <c r="F233" s="1">
        <v>0</v>
      </c>
      <c r="G233" s="2">
        <f t="shared" si="0"/>
        <v>1395732.6804800001</v>
      </c>
      <c r="H233" s="2">
        <f t="shared" si="1"/>
        <v>6.9999999832361937E-2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234364</v>
      </c>
      <c r="D234" s="1">
        <f>'PR-RAS'!E238</f>
        <v>231521.68</v>
      </c>
      <c r="E234" s="1">
        <v>0</v>
      </c>
      <c r="F234" s="1">
        <v>0</v>
      </c>
      <c r="G234" s="2">
        <f t="shared" si="0"/>
        <v>162495.91488</v>
      </c>
      <c r="H234" s="2">
        <f t="shared" si="1"/>
        <v>0.32000000000698492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1198033</v>
      </c>
      <c r="D248" s="1">
        <f>'PR-RAS'!E252</f>
        <v>1510282.8599999999</v>
      </c>
      <c r="E248" s="1">
        <v>0</v>
      </c>
      <c r="F248" s="1">
        <v>0</v>
      </c>
      <c r="G248" s="2">
        <f t="shared" si="0"/>
        <v>1041993.8838399999</v>
      </c>
      <c r="H248" s="2">
        <f t="shared" si="1"/>
        <v>0.14000000013038516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1198033</v>
      </c>
      <c r="D255" s="1">
        <f>'PR-RAS'!E259</f>
        <v>1510282.8599999999</v>
      </c>
      <c r="E255" s="1">
        <v>0</v>
      </c>
      <c r="F255" s="1">
        <v>0</v>
      </c>
      <c r="G255" s="2">
        <f t="shared" si="0"/>
        <v>1071524.07488</v>
      </c>
      <c r="H255" s="2">
        <f t="shared" si="1"/>
        <v>0.14000000013038516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696515</v>
      </c>
      <c r="D256" s="1">
        <f>'PR-RAS'!E260</f>
        <v>954449.78</v>
      </c>
      <c r="E256" s="1">
        <v>0</v>
      </c>
      <c r="F256" s="1">
        <v>0</v>
      </c>
      <c r="G256" s="2">
        <f t="shared" si="0"/>
        <v>664380.71279999998</v>
      </c>
      <c r="H256" s="2">
        <f t="shared" si="1"/>
        <v>0.21999999997206032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501518</v>
      </c>
      <c r="D257" s="1">
        <f>'PR-RAS'!E261</f>
        <v>555833.07999999996</v>
      </c>
      <c r="E257" s="1">
        <v>0</v>
      </c>
      <c r="F257" s="1">
        <v>0</v>
      </c>
      <c r="G257" s="2">
        <f t="shared" si="0"/>
        <v>412975.14496000001</v>
      </c>
      <c r="H257" s="2">
        <f t="shared" si="1"/>
        <v>7.9999999958090484E-2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4529220</v>
      </c>
      <c r="D259" s="1">
        <f>'PR-RAS'!E263</f>
        <v>1309922.5699999998</v>
      </c>
      <c r="E259" s="1">
        <v>0</v>
      </c>
      <c r="F259" s="1">
        <v>0</v>
      </c>
      <c r="G259" s="2">
        <f t="shared" si="0"/>
        <v>1844458.8061199998</v>
      </c>
      <c r="H259" s="2">
        <f t="shared" si="1"/>
        <v>0.43000000016763806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1013933</v>
      </c>
      <c r="D260" s="1">
        <f>'PR-RAS'!E264</f>
        <v>1198531.42</v>
      </c>
      <c r="E260" s="1">
        <v>0</v>
      </c>
      <c r="F260" s="1">
        <v>0</v>
      </c>
      <c r="G260" s="2">
        <f t="shared" si="0"/>
        <v>883447.92255999998</v>
      </c>
      <c r="H260" s="2">
        <f t="shared" si="1"/>
        <v>0.41999999992549419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1013933</v>
      </c>
      <c r="D261" s="1">
        <f>'PR-RAS'!E265</f>
        <v>1198531.42</v>
      </c>
      <c r="E261" s="1">
        <v>0</v>
      </c>
      <c r="F261" s="1">
        <v>0</v>
      </c>
      <c r="G261" s="2">
        <f t="shared" si="0"/>
        <v>886858.91839999997</v>
      </c>
      <c r="H261" s="2">
        <f t="shared" si="1"/>
        <v>0.41999999992549419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3074289</v>
      </c>
      <c r="D264" s="1">
        <f>'PR-RAS'!E268</f>
        <v>0</v>
      </c>
      <c r="E264" s="1">
        <v>0</v>
      </c>
      <c r="F264" s="1">
        <v>0</v>
      </c>
      <c r="G264" s="2">
        <f t="shared" si="0"/>
        <v>808538.00699999998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2571000</v>
      </c>
      <c r="D265" s="1">
        <f>'PR-RAS'!E269</f>
        <v>0</v>
      </c>
      <c r="E265" s="1">
        <v>0</v>
      </c>
      <c r="F265" s="1">
        <v>0</v>
      </c>
      <c r="G265" s="2">
        <f t="shared" ref="G265:G521" si="8">(B265/1000)*(C265*1+D265*2)</f>
        <v>678744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503289</v>
      </c>
      <c r="D266" s="1">
        <f>'PR-RAS'!E270</f>
        <v>0</v>
      </c>
      <c r="E266" s="1">
        <v>0</v>
      </c>
      <c r="F266" s="1">
        <v>0</v>
      </c>
      <c r="G266" s="2">
        <f t="shared" si="8"/>
        <v>133371.58500000002</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246619</v>
      </c>
      <c r="D269" s="1">
        <f>'PR-RAS'!E273</f>
        <v>17661.28</v>
      </c>
      <c r="E269" s="1">
        <v>0</v>
      </c>
      <c r="F269" s="1">
        <v>0</v>
      </c>
      <c r="G269" s="2">
        <f t="shared" si="8"/>
        <v>75560.338080000001</v>
      </c>
      <c r="H269" s="2">
        <f t="shared" si="9"/>
        <v>0.27999999999883585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246619</v>
      </c>
      <c r="D270" s="1">
        <f>'PR-RAS'!E274</f>
        <v>0</v>
      </c>
      <c r="E270" s="1">
        <v>0</v>
      </c>
      <c r="F270" s="1">
        <v>0</v>
      </c>
      <c r="G270" s="2">
        <f t="shared" si="8"/>
        <v>66340.510999999999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17661.28</v>
      </c>
      <c r="E273" s="1">
        <v>0</v>
      </c>
      <c r="F273" s="1">
        <v>0</v>
      </c>
      <c r="G273" s="2">
        <f t="shared" si="8"/>
        <v>9607.73632</v>
      </c>
      <c r="H273" s="2">
        <f t="shared" si="9"/>
        <v>0.27999999999883585</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194379</v>
      </c>
      <c r="D275" s="1">
        <f>'PR-RAS'!E279</f>
        <v>93729.87</v>
      </c>
      <c r="E275" s="1">
        <v>0</v>
      </c>
      <c r="F275" s="1">
        <v>0</v>
      </c>
      <c r="G275" s="2">
        <f t="shared" si="8"/>
        <v>104623.81476000001</v>
      </c>
      <c r="H275" s="2">
        <f t="shared" si="9"/>
        <v>0.13000000000465661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182379</v>
      </c>
      <c r="D276" s="1">
        <f>'PR-RAS'!E280</f>
        <v>93729.87</v>
      </c>
      <c r="E276" s="1">
        <v>0</v>
      </c>
      <c r="F276" s="1">
        <v>0</v>
      </c>
      <c r="G276" s="2">
        <f t="shared" si="8"/>
        <v>101705.6535</v>
      </c>
      <c r="H276" s="2">
        <f t="shared" si="9"/>
        <v>0.13000000000465661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12000</v>
      </c>
      <c r="D277" s="1">
        <f>'PR-RAS'!E281</f>
        <v>0</v>
      </c>
      <c r="E277" s="1">
        <v>0</v>
      </c>
      <c r="F277" s="1">
        <v>0</v>
      </c>
      <c r="G277" s="2">
        <f t="shared" si="8"/>
        <v>3312.0000000000005</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15687639</v>
      </c>
      <c r="D285" s="1">
        <f>'PR-RAS'!E289</f>
        <v>14320124.319999998</v>
      </c>
      <c r="E285" s="1">
        <v>0</v>
      </c>
      <c r="F285" s="1">
        <v>0</v>
      </c>
      <c r="G285" s="2">
        <f t="shared" si="8"/>
        <v>12589120.08976</v>
      </c>
      <c r="H285" s="2">
        <f t="shared" si="9"/>
        <v>0.31999999843537807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3457522</v>
      </c>
      <c r="D286" s="1">
        <f>'PR-RAS'!E290</f>
        <v>6701216.9200000037</v>
      </c>
      <c r="E286" s="1">
        <v>0</v>
      </c>
      <c r="F286" s="1">
        <v>0</v>
      </c>
      <c r="G286" s="2">
        <f t="shared" si="8"/>
        <v>4805087.414400002</v>
      </c>
      <c r="H286" s="2">
        <f t="shared" si="9"/>
        <v>7.9999996349215508E-2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2276456.92</v>
      </c>
      <c r="E288" s="1">
        <v>0</v>
      </c>
      <c r="F288" s="1">
        <v>0</v>
      </c>
      <c r="G288" s="2">
        <f t="shared" si="8"/>
        <v>1306686.2720799998</v>
      </c>
      <c r="H288" s="2">
        <f t="shared" si="9"/>
        <v>8.0000000074505806E-2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653607</v>
      </c>
      <c r="D289" s="1">
        <f>'PR-RAS'!E293</f>
        <v>0</v>
      </c>
      <c r="E289" s="1">
        <v>0</v>
      </c>
      <c r="F289" s="1">
        <v>0</v>
      </c>
      <c r="G289" s="2">
        <f t="shared" si="8"/>
        <v>188238.81599999999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1742464</v>
      </c>
      <c r="D290" s="1">
        <f>'PR-RAS'!E294</f>
        <v>2099400.4500000002</v>
      </c>
      <c r="E290" s="1">
        <v>0</v>
      </c>
      <c r="F290" s="1">
        <v>0</v>
      </c>
      <c r="G290" s="2">
        <f t="shared" si="8"/>
        <v>1717025.5560999999</v>
      </c>
      <c r="H290" s="2">
        <f t="shared" si="9"/>
        <v>0.45000000018626451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4601644</v>
      </c>
      <c r="D293" s="1">
        <f>'PR-RAS'!E298</f>
        <v>268957.06</v>
      </c>
      <c r="E293" s="1">
        <v>0</v>
      </c>
      <c r="F293" s="1">
        <v>0</v>
      </c>
      <c r="G293" s="2">
        <f t="shared" si="8"/>
        <v>1500750.97104</v>
      </c>
      <c r="H293" s="2">
        <f t="shared" si="9"/>
        <v>5.9999999997671694E-2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3226893</v>
      </c>
      <c r="D294" s="1">
        <f>'PR-RAS'!E299</f>
        <v>257709.81</v>
      </c>
      <c r="E294" s="1">
        <v>0</v>
      </c>
      <c r="F294" s="1">
        <v>0</v>
      </c>
      <c r="G294" s="2">
        <f t="shared" si="8"/>
        <v>1096497.59766</v>
      </c>
      <c r="H294" s="2">
        <f t="shared" si="9"/>
        <v>0.19000000000232831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3226893</v>
      </c>
      <c r="D295" s="1">
        <f>'PR-RAS'!E300</f>
        <v>257709.81</v>
      </c>
      <c r="E295" s="1">
        <v>0</v>
      </c>
      <c r="F295" s="1">
        <v>0</v>
      </c>
      <c r="G295" s="2">
        <f t="shared" si="8"/>
        <v>1100239.91028</v>
      </c>
      <c r="H295" s="2">
        <f t="shared" si="9"/>
        <v>0.19000000000232831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3226893</v>
      </c>
      <c r="D296" s="1">
        <f>'PR-RAS'!E301</f>
        <v>257709.81</v>
      </c>
      <c r="E296" s="1">
        <v>0</v>
      </c>
      <c r="F296" s="1">
        <v>0</v>
      </c>
      <c r="G296" s="2">
        <f t="shared" si="8"/>
        <v>1103982.2228999999</v>
      </c>
      <c r="H296" s="2">
        <f t="shared" si="9"/>
        <v>0.19000000000232831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1374751</v>
      </c>
      <c r="D306" s="1">
        <f>'PR-RAS'!E311</f>
        <v>11247.25</v>
      </c>
      <c r="E306" s="1">
        <v>0</v>
      </c>
      <c r="F306" s="1">
        <v>0</v>
      </c>
      <c r="G306" s="2">
        <f t="shared" si="8"/>
        <v>426159.8775</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1373001</v>
      </c>
      <c r="D307" s="1">
        <f>'PR-RAS'!E312</f>
        <v>11247.25</v>
      </c>
      <c r="E307" s="1">
        <v>0</v>
      </c>
      <c r="F307" s="1">
        <v>0</v>
      </c>
      <c r="G307" s="2">
        <f t="shared" si="8"/>
        <v>427021.62299999996</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17001</v>
      </c>
      <c r="D308" s="1">
        <f>'PR-RAS'!E313</f>
        <v>11247.25</v>
      </c>
      <c r="E308" s="1">
        <v>0</v>
      </c>
      <c r="F308" s="1">
        <v>0</v>
      </c>
      <c r="G308" s="2">
        <f t="shared" si="8"/>
        <v>12125.1185</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1356000</v>
      </c>
      <c r="D309" s="1">
        <f>'PR-RAS'!E314</f>
        <v>0</v>
      </c>
      <c r="E309" s="1">
        <v>0</v>
      </c>
      <c r="F309" s="1">
        <v>0</v>
      </c>
      <c r="G309" s="2">
        <f t="shared" si="8"/>
        <v>417648</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1750</v>
      </c>
      <c r="D312" s="1">
        <f>'PR-RAS'!E317</f>
        <v>0</v>
      </c>
      <c r="E312" s="1">
        <v>0</v>
      </c>
      <c r="F312" s="1">
        <v>0</v>
      </c>
      <c r="G312" s="2">
        <f t="shared" si="8"/>
        <v>544.25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1750</v>
      </c>
      <c r="D313" s="1">
        <f>'PR-RAS'!E318</f>
        <v>0</v>
      </c>
      <c r="E313" s="1">
        <v>0</v>
      </c>
      <c r="F313" s="1">
        <v>0</v>
      </c>
      <c r="G313" s="2">
        <f t="shared" si="8"/>
        <v>546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7118106</v>
      </c>
      <c r="D345" s="1">
        <f>'PR-RAS'!E350</f>
        <v>5026714.5199999996</v>
      </c>
      <c r="E345" s="1">
        <v>0</v>
      </c>
      <c r="F345" s="1">
        <v>0</v>
      </c>
      <c r="G345" s="2">
        <f t="shared" si="8"/>
        <v>5907008.0537599996</v>
      </c>
      <c r="H345" s="2">
        <f t="shared" si="9"/>
        <v>0.48000000044703484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1507880</v>
      </c>
      <c r="D346" s="1">
        <f>'PR-RAS'!E351</f>
        <v>284033.88</v>
      </c>
      <c r="E346" s="1">
        <v>0</v>
      </c>
      <c r="F346" s="1">
        <v>0</v>
      </c>
      <c r="G346" s="2">
        <f t="shared" si="8"/>
        <v>716201.97719999996</v>
      </c>
      <c r="H346" s="2">
        <f t="shared" si="9"/>
        <v>0.11999999999534339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1135125</v>
      </c>
      <c r="D347" s="1">
        <f>'PR-RAS'!E352</f>
        <v>85746.38</v>
      </c>
      <c r="E347" s="1">
        <v>0</v>
      </c>
      <c r="F347" s="1">
        <v>0</v>
      </c>
      <c r="G347" s="2">
        <f t="shared" si="8"/>
        <v>452089.74495999998</v>
      </c>
      <c r="H347" s="2">
        <f t="shared" si="9"/>
        <v>0.38000000000465661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1135125</v>
      </c>
      <c r="D348" s="1">
        <f>'PR-RAS'!E353</f>
        <v>85746.38</v>
      </c>
      <c r="E348" s="1">
        <v>0</v>
      </c>
      <c r="F348" s="1">
        <v>0</v>
      </c>
      <c r="G348" s="2">
        <f t="shared" si="8"/>
        <v>453396.36271999998</v>
      </c>
      <c r="H348" s="2">
        <f t="shared" si="9"/>
        <v>0.38000000000465661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372755</v>
      </c>
      <c r="D351" s="1">
        <f>'PR-RAS'!E356</f>
        <v>198287.5</v>
      </c>
      <c r="E351" s="1">
        <v>0</v>
      </c>
      <c r="F351" s="1">
        <v>0</v>
      </c>
      <c r="G351" s="2">
        <f t="shared" si="8"/>
        <v>269265.5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372755</v>
      </c>
      <c r="D355" s="1">
        <f>'PR-RAS'!E360</f>
        <v>198287.5</v>
      </c>
      <c r="E355" s="1">
        <v>0</v>
      </c>
      <c r="F355" s="1">
        <v>0</v>
      </c>
      <c r="G355" s="2">
        <f t="shared" si="8"/>
        <v>272342.82</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1203622</v>
      </c>
      <c r="D358" s="1">
        <f>'PR-RAS'!E363</f>
        <v>2497354.8200000003</v>
      </c>
      <c r="E358" s="1">
        <v>0</v>
      </c>
      <c r="F358" s="1">
        <v>0</v>
      </c>
      <c r="G358" s="2">
        <f t="shared" si="8"/>
        <v>2212804.3954799999</v>
      </c>
      <c r="H358" s="2">
        <f t="shared" si="9"/>
        <v>0.17999999970197678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96025</v>
      </c>
      <c r="E359" s="1">
        <v>0</v>
      </c>
      <c r="F359" s="1">
        <v>0</v>
      </c>
      <c r="G359" s="2">
        <f t="shared" si="8"/>
        <v>68753.899999999994</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96025</v>
      </c>
      <c r="E363" s="1">
        <v>0</v>
      </c>
      <c r="F363" s="1">
        <v>0</v>
      </c>
      <c r="G363" s="2">
        <f t="shared" si="8"/>
        <v>69522.099999999991</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599352</v>
      </c>
      <c r="D364" s="1">
        <f>'PR-RAS'!E369</f>
        <v>1595054.82</v>
      </c>
      <c r="E364" s="1">
        <v>0</v>
      </c>
      <c r="F364" s="1">
        <v>0</v>
      </c>
      <c r="G364" s="2">
        <f t="shared" si="8"/>
        <v>1375574.5753200001</v>
      </c>
      <c r="H364" s="2">
        <f t="shared" si="9"/>
        <v>0.17999999993480742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25875</v>
      </c>
      <c r="D365" s="1">
        <f>'PR-RAS'!E370</f>
        <v>60634.29</v>
      </c>
      <c r="E365" s="1">
        <v>0</v>
      </c>
      <c r="F365" s="1">
        <v>0</v>
      </c>
      <c r="G365" s="2">
        <f t="shared" si="8"/>
        <v>53560.263120000003</v>
      </c>
      <c r="H365" s="2">
        <f t="shared" si="9"/>
        <v>0.29000000000087311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118187</v>
      </c>
      <c r="D366" s="1">
        <f>'PR-RAS'!E371</f>
        <v>1150</v>
      </c>
      <c r="E366" s="1">
        <v>0</v>
      </c>
      <c r="F366" s="1">
        <v>0</v>
      </c>
      <c r="G366" s="2">
        <f t="shared" si="8"/>
        <v>43977.754999999997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167521</v>
      </c>
      <c r="D367" s="1">
        <f>'PR-RAS'!E372</f>
        <v>489109.12</v>
      </c>
      <c r="E367" s="1">
        <v>0</v>
      </c>
      <c r="F367" s="1">
        <v>0</v>
      </c>
      <c r="G367" s="2">
        <f t="shared" si="8"/>
        <v>419340.56183999998</v>
      </c>
      <c r="H367" s="2">
        <f t="shared" si="9"/>
        <v>0.11999999999534339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287769</v>
      </c>
      <c r="D371" s="1">
        <f>'PR-RAS'!E376</f>
        <v>1044161.41</v>
      </c>
      <c r="E371" s="1">
        <v>0</v>
      </c>
      <c r="F371" s="1">
        <v>0</v>
      </c>
      <c r="G371" s="2">
        <f t="shared" si="8"/>
        <v>879153.97340000013</v>
      </c>
      <c r="H371" s="2">
        <f t="shared" si="9"/>
        <v>0.41000000003259629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8527</v>
      </c>
      <c r="D373" s="1">
        <f>'PR-RAS'!E378</f>
        <v>0</v>
      </c>
      <c r="E373" s="1">
        <v>0</v>
      </c>
      <c r="F373" s="1">
        <v>0</v>
      </c>
      <c r="G373" s="2">
        <f t="shared" si="8"/>
        <v>3172.0439999999999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8527</v>
      </c>
      <c r="D374" s="1">
        <f>'PR-RAS'!E379</f>
        <v>0</v>
      </c>
      <c r="E374" s="1">
        <v>0</v>
      </c>
      <c r="F374" s="1">
        <v>0</v>
      </c>
      <c r="G374" s="2">
        <f t="shared" si="8"/>
        <v>3180.5709999999999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595743</v>
      </c>
      <c r="D386" s="1">
        <f>'PR-RAS'!E391</f>
        <v>806275</v>
      </c>
      <c r="E386" s="1">
        <v>0</v>
      </c>
      <c r="F386" s="1">
        <v>0</v>
      </c>
      <c r="G386" s="2">
        <f t="shared" si="8"/>
        <v>850192.80500000005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123750</v>
      </c>
      <c r="D388" s="1">
        <f>'PR-RAS'!E393</f>
        <v>0</v>
      </c>
      <c r="E388" s="1">
        <v>0</v>
      </c>
      <c r="F388" s="1">
        <v>0</v>
      </c>
      <c r="G388" s="2">
        <f t="shared" si="8"/>
        <v>47891.25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471993</v>
      </c>
      <c r="D390" s="1">
        <f>'PR-RAS'!E395</f>
        <v>806275</v>
      </c>
      <c r="E390" s="1">
        <v>0</v>
      </c>
      <c r="F390" s="1">
        <v>0</v>
      </c>
      <c r="G390" s="2">
        <f t="shared" si="8"/>
        <v>810887.22700000007</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9999</v>
      </c>
      <c r="D391" s="1">
        <f>'PR-RAS'!E396</f>
        <v>10000</v>
      </c>
      <c r="E391" s="1">
        <v>0</v>
      </c>
      <c r="F391" s="1">
        <v>0</v>
      </c>
      <c r="G391" s="2">
        <f t="shared" si="8"/>
        <v>11699.61</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9999</v>
      </c>
      <c r="D392" s="1">
        <f>'PR-RAS'!E397</f>
        <v>10000</v>
      </c>
      <c r="E392" s="1">
        <v>0</v>
      </c>
      <c r="F392" s="1">
        <v>0</v>
      </c>
      <c r="G392" s="2">
        <f t="shared" si="8"/>
        <v>11729.609</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9999</v>
      </c>
      <c r="D394" s="1">
        <f>'PR-RAS'!E399</f>
        <v>10000</v>
      </c>
      <c r="E394" s="1">
        <v>0</v>
      </c>
      <c r="F394" s="1">
        <v>0</v>
      </c>
      <c r="G394" s="2">
        <f t="shared" si="8"/>
        <v>11789.607</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4396605</v>
      </c>
      <c r="D397" s="1">
        <f>'PR-RAS'!E402</f>
        <v>2235325.8199999998</v>
      </c>
      <c r="E397" s="1">
        <v>0</v>
      </c>
      <c r="F397" s="1">
        <v>0</v>
      </c>
      <c r="G397" s="2">
        <f t="shared" si="8"/>
        <v>3511433.6294400003</v>
      </c>
      <c r="H397" s="2">
        <f t="shared" si="9"/>
        <v>0.18000000016763806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4396605</v>
      </c>
      <c r="D398" s="1">
        <f>'PR-RAS'!E403</f>
        <v>2235325.8199999998</v>
      </c>
      <c r="E398" s="1">
        <v>0</v>
      </c>
      <c r="F398" s="1">
        <v>0</v>
      </c>
      <c r="G398" s="2">
        <f t="shared" si="8"/>
        <v>3520300.8860800005</v>
      </c>
      <c r="H398" s="2">
        <f t="shared" si="9"/>
        <v>0.18000000016763806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2516462</v>
      </c>
      <c r="D403" s="1">
        <f>'PR-RAS'!E408</f>
        <v>4757757.46</v>
      </c>
      <c r="E403" s="1">
        <v>0</v>
      </c>
      <c r="F403" s="1">
        <v>0</v>
      </c>
      <c r="G403" s="2">
        <f t="shared" si="8"/>
        <v>4836854.7218400007</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3089003.33</v>
      </c>
      <c r="E405" s="1">
        <v>0</v>
      </c>
      <c r="F405" s="1">
        <v>0</v>
      </c>
      <c r="G405" s="2">
        <f t="shared" si="8"/>
        <v>2495914.6906400002</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45740</v>
      </c>
      <c r="D406" s="1">
        <f>'PR-RAS'!E411</f>
        <v>0</v>
      </c>
      <c r="E406" s="1">
        <v>0</v>
      </c>
      <c r="F406" s="1">
        <v>0</v>
      </c>
      <c r="G406" s="2">
        <f t="shared" si="8"/>
        <v>18524.7</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23746805</v>
      </c>
      <c r="D407" s="1">
        <f>'PR-RAS'!E412</f>
        <v>21290298.300000001</v>
      </c>
      <c r="E407" s="1">
        <v>0</v>
      </c>
      <c r="F407" s="1">
        <v>0</v>
      </c>
      <c r="G407" s="2">
        <f t="shared" si="8"/>
        <v>26928925.049600001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22805745</v>
      </c>
      <c r="D408" s="1">
        <f>'PR-RAS'!E413</f>
        <v>19346838.839999996</v>
      </c>
      <c r="E408" s="1">
        <v>0</v>
      </c>
      <c r="F408" s="1">
        <v>0</v>
      </c>
      <c r="G408" s="2">
        <f t="shared" si="8"/>
        <v>25030265.030759994</v>
      </c>
      <c r="H408" s="2">
        <f t="shared" si="9"/>
        <v>0.16000000387430191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941060</v>
      </c>
      <c r="D409" s="1">
        <f>'PR-RAS'!E414</f>
        <v>1943459.4600000046</v>
      </c>
      <c r="E409" s="1">
        <v>0</v>
      </c>
      <c r="F409" s="1">
        <v>0</v>
      </c>
      <c r="G409" s="2">
        <f t="shared" si="8"/>
        <v>1969815.3993600036</v>
      </c>
      <c r="H409" s="2">
        <f t="shared" si="9"/>
        <v>0.46000000461935997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653607</v>
      </c>
      <c r="D412" s="1">
        <f>'PR-RAS'!E417</f>
        <v>812546.41000000015</v>
      </c>
      <c r="E412" s="1">
        <v>0</v>
      </c>
      <c r="F412" s="1">
        <v>0</v>
      </c>
      <c r="G412" s="2">
        <f t="shared" si="8"/>
        <v>936545.62602000008</v>
      </c>
      <c r="H412" s="2">
        <f t="shared" si="9"/>
        <v>0.41000000014901161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1788204</v>
      </c>
      <c r="D413" s="1">
        <f>'PR-RAS'!E418</f>
        <v>2099400.4500000002</v>
      </c>
      <c r="E413" s="1">
        <v>0</v>
      </c>
      <c r="F413" s="1">
        <v>0</v>
      </c>
      <c r="G413" s="2">
        <f t="shared" si="8"/>
        <v>2466646.0188000002</v>
      </c>
      <c r="H413" s="2">
        <f t="shared" si="9"/>
        <v>0.45000000018626451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3786640</v>
      </c>
      <c r="D414" s="1">
        <f>'PR-RAS'!E420</f>
        <v>0</v>
      </c>
      <c r="E414" s="1">
        <v>0</v>
      </c>
      <c r="F414" s="1">
        <v>0</v>
      </c>
      <c r="G414" s="2">
        <f t="shared" si="8"/>
        <v>1563882.3199999998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3786640</v>
      </c>
      <c r="D478" s="1">
        <f>'PR-RAS'!E484</f>
        <v>0</v>
      </c>
      <c r="E478" s="1">
        <v>0</v>
      </c>
      <c r="F478" s="1">
        <v>0</v>
      </c>
      <c r="G478" s="2">
        <f t="shared" si="8"/>
        <v>1806227.28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3786640</v>
      </c>
      <c r="D489" s="1">
        <f>'PR-RAS'!E495</f>
        <v>0</v>
      </c>
      <c r="E489" s="1">
        <v>0</v>
      </c>
      <c r="F489" s="1">
        <v>0</v>
      </c>
      <c r="G489" s="2">
        <f t="shared" si="8"/>
        <v>1847880.32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3786640</v>
      </c>
      <c r="D490" s="1">
        <f>'PR-RAS'!E496</f>
        <v>0</v>
      </c>
      <c r="E490" s="1">
        <v>0</v>
      </c>
      <c r="F490" s="1">
        <v>0</v>
      </c>
      <c r="G490" s="2">
        <f t="shared" si="8"/>
        <v>1851666.96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2064142</v>
      </c>
      <c r="D522" s="1">
        <f>'PR-RAS'!E528</f>
        <v>2120675.3600000003</v>
      </c>
      <c r="E522" s="1">
        <v>0</v>
      </c>
      <c r="F522" s="1">
        <v>0</v>
      </c>
      <c r="G522" s="2">
        <f t="shared" ref="G522:G809" si="10">(B522/1000)*(C522*1+D522*2)</f>
        <v>3285161.7071200004</v>
      </c>
      <c r="H522" s="2">
        <f t="shared" ref="H522:H809" si="11">ABS(C522-ROUND(C522,0))+ABS(D522-ROUND(D522,0))</f>
        <v>0.36000000033527613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593669</v>
      </c>
      <c r="D574" s="1">
        <f>'PR-RAS'!E580</f>
        <v>166469.76000000001</v>
      </c>
      <c r="E574" s="1">
        <v>0</v>
      </c>
      <c r="F574" s="1">
        <v>0</v>
      </c>
      <c r="G574" s="2">
        <f t="shared" si="10"/>
        <v>530946.68195999996</v>
      </c>
      <c r="H574" s="2">
        <f t="shared" si="11"/>
        <v>0.23999999999068677</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593669</v>
      </c>
      <c r="D579" s="1">
        <f>'PR-RAS'!E585</f>
        <v>166469.76000000001</v>
      </c>
      <c r="E579" s="1">
        <v>0</v>
      </c>
      <c r="F579" s="1">
        <v>0</v>
      </c>
      <c r="G579" s="2">
        <f t="shared" si="10"/>
        <v>535579.72456</v>
      </c>
      <c r="H579" s="2">
        <f t="shared" si="11"/>
        <v>0.23999999999068677</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593669</v>
      </c>
      <c r="D580" s="1">
        <f>'PR-RAS'!E586</f>
        <v>166469.76000000001</v>
      </c>
      <c r="E580" s="1">
        <v>0</v>
      </c>
      <c r="F580" s="1">
        <v>0</v>
      </c>
      <c r="G580" s="2">
        <f t="shared" si="10"/>
        <v>536506.33308000001</v>
      </c>
      <c r="H580" s="2">
        <f t="shared" si="11"/>
        <v>0.23999999999068677</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1470473</v>
      </c>
      <c r="D587" s="1">
        <f>'PR-RAS'!E593</f>
        <v>1954205.6</v>
      </c>
      <c r="E587" s="1">
        <v>0</v>
      </c>
      <c r="F587" s="1">
        <v>0</v>
      </c>
      <c r="G587" s="2">
        <f t="shared" si="10"/>
        <v>3152026.1412</v>
      </c>
      <c r="H587" s="2">
        <f t="shared" si="11"/>
        <v>0.39999999990686774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1100000</v>
      </c>
      <c r="D599" s="1">
        <f>'PR-RAS'!E605</f>
        <v>1954205.6</v>
      </c>
      <c r="E599" s="1">
        <v>0</v>
      </c>
      <c r="F599" s="1">
        <v>0</v>
      </c>
      <c r="G599" s="2">
        <f t="shared" si="10"/>
        <v>2995029.8975999998</v>
      </c>
      <c r="H599" s="2">
        <f t="shared" si="11"/>
        <v>0.39999999990686774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1100000</v>
      </c>
      <c r="D600" s="1">
        <f>'PR-RAS'!E606</f>
        <v>1954205.6</v>
      </c>
      <c r="E600" s="1">
        <v>0</v>
      </c>
      <c r="F600" s="1">
        <v>0</v>
      </c>
      <c r="G600" s="2">
        <f t="shared" si="10"/>
        <v>3000038.3087999998</v>
      </c>
      <c r="H600" s="2">
        <f t="shared" si="11"/>
        <v>0.39999999990686774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370473</v>
      </c>
      <c r="D611" s="1">
        <f>'PR-RAS'!E617</f>
        <v>0</v>
      </c>
      <c r="E611" s="1">
        <v>0</v>
      </c>
      <c r="F611" s="1">
        <v>0</v>
      </c>
      <c r="G611" s="2">
        <f t="shared" si="10"/>
        <v>225988.53</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370473</v>
      </c>
      <c r="D612" s="1">
        <f>'PR-RAS'!E618</f>
        <v>0</v>
      </c>
      <c r="E612" s="1">
        <v>0</v>
      </c>
      <c r="F612" s="1">
        <v>0</v>
      </c>
      <c r="G612" s="2">
        <f t="shared" si="10"/>
        <v>226359.003</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1722498</v>
      </c>
      <c r="D629" s="1">
        <f>'PR-RAS'!E635</f>
        <v>0</v>
      </c>
      <c r="E629" s="1">
        <v>0</v>
      </c>
      <c r="F629" s="1">
        <v>0</v>
      </c>
      <c r="G629" s="2">
        <f t="shared" si="10"/>
        <v>1081728.7439999999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2120675.3600000003</v>
      </c>
      <c r="E630" s="1">
        <v>0</v>
      </c>
      <c r="F630" s="1">
        <v>0</v>
      </c>
      <c r="G630" s="2">
        <f t="shared" si="10"/>
        <v>2667809.6028800006</v>
      </c>
      <c r="H630" s="2">
        <f t="shared" si="11"/>
        <v>0.36000000033527613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2822498.06</v>
      </c>
      <c r="E631" s="1">
        <v>0</v>
      </c>
      <c r="F631" s="1">
        <v>0</v>
      </c>
      <c r="G631" s="2">
        <f t="shared" si="10"/>
        <v>3556347.5556000001</v>
      </c>
      <c r="H631" s="2">
        <f t="shared" si="11"/>
        <v>6.0000000055879354E-2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27533445</v>
      </c>
      <c r="D633" s="1">
        <f>'PR-RAS'!E639</f>
        <v>21290298.300000001</v>
      </c>
      <c r="E633" s="1">
        <v>0</v>
      </c>
      <c r="F633" s="1">
        <v>0</v>
      </c>
      <c r="G633" s="2">
        <f t="shared" si="10"/>
        <v>44312074.291199997</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24869887</v>
      </c>
      <c r="D634" s="1">
        <f>'PR-RAS'!E640</f>
        <v>21467514.199999996</v>
      </c>
      <c r="E634" s="1">
        <v>0</v>
      </c>
      <c r="F634" s="1">
        <v>0</v>
      </c>
      <c r="G634" s="2">
        <f t="shared" si="10"/>
        <v>42920511.448199995</v>
      </c>
      <c r="H634" s="2">
        <f t="shared" si="11"/>
        <v>0.19999999552965164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2663558</v>
      </c>
      <c r="D635" s="1">
        <f>'PR-RAS'!E641</f>
        <v>0</v>
      </c>
      <c r="E635" s="1">
        <v>0</v>
      </c>
      <c r="F635" s="1">
        <v>0</v>
      </c>
      <c r="G635" s="2">
        <f t="shared" si="10"/>
        <v>1688695.7720000001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177215.89999999478</v>
      </c>
      <c r="E636" s="1">
        <v>0</v>
      </c>
      <c r="F636" s="1">
        <v>0</v>
      </c>
      <c r="G636" s="2">
        <f t="shared" si="10"/>
        <v>225064.19299999339</v>
      </c>
      <c r="H636" s="2">
        <f t="shared" si="11"/>
        <v>0.10000000521540642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2009951.65</v>
      </c>
      <c r="E637" s="1">
        <v>0</v>
      </c>
      <c r="F637" s="1">
        <v>0</v>
      </c>
      <c r="G637" s="2">
        <f t="shared" si="10"/>
        <v>2556658.4987999997</v>
      </c>
      <c r="H637" s="2">
        <f t="shared" si="11"/>
        <v>0.35000000009313226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653607</v>
      </c>
      <c r="D638" s="1">
        <f>'PR-RAS'!E644</f>
        <v>0</v>
      </c>
      <c r="E638" s="1">
        <v>0</v>
      </c>
      <c r="F638" s="1">
        <v>0</v>
      </c>
      <c r="G638" s="2">
        <f t="shared" si="10"/>
        <v>416347.65899999999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2009951</v>
      </c>
      <c r="D639" s="1">
        <f>'PR-RAS'!E645</f>
        <v>1832735.7500000051</v>
      </c>
      <c r="E639" s="1">
        <v>0</v>
      </c>
      <c r="F639" s="1">
        <v>0</v>
      </c>
      <c r="G639" s="2">
        <f t="shared" si="10"/>
        <v>3620919.5550000067</v>
      </c>
      <c r="H639" s="2">
        <f t="shared" si="11"/>
        <v>0.24999999487772584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199535</v>
      </c>
      <c r="D641" s="1">
        <f>'PR-RAS'!E647</f>
        <v>202888.11</v>
      </c>
      <c r="E641" s="1">
        <v>0</v>
      </c>
      <c r="F641" s="1">
        <v>0</v>
      </c>
      <c r="G641" s="2">
        <f t="shared" si="10"/>
        <v>387399.18079999997</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443814</v>
      </c>
      <c r="D642" s="1">
        <f>'PR-RAS'!E649</f>
        <v>3179404.53</v>
      </c>
      <c r="E642" s="1">
        <v>0</v>
      </c>
      <c r="F642" s="1">
        <v>0</v>
      </c>
      <c r="G642" s="2">
        <f t="shared" si="10"/>
        <v>4360481.3814599998</v>
      </c>
      <c r="H642" s="2">
        <f t="shared" si="11"/>
        <v>0.47000000020489097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31913464</v>
      </c>
      <c r="D643" s="1">
        <f>'PR-RAS'!E650</f>
        <v>21924520.16</v>
      </c>
      <c r="E643" s="1">
        <v>0</v>
      </c>
      <c r="F643" s="1">
        <v>0</v>
      </c>
      <c r="G643" s="2">
        <f t="shared" si="10"/>
        <v>48639527.773439996</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29177874</v>
      </c>
      <c r="D644" s="1">
        <f>'PR-RAS'!E651</f>
        <v>22390737.699999999</v>
      </c>
      <c r="E644" s="1">
        <v>0</v>
      </c>
      <c r="F644" s="1">
        <v>0</v>
      </c>
      <c r="G644" s="2">
        <f t="shared" si="10"/>
        <v>47555861.664200008</v>
      </c>
      <c r="H644" s="2">
        <f t="shared" si="11"/>
        <v>0.30000000074505806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3179404</v>
      </c>
      <c r="D645" s="1">
        <f>'PR-RAS'!E652</f>
        <v>2713186.9900000021</v>
      </c>
      <c r="E645" s="1">
        <v>0</v>
      </c>
      <c r="F645" s="1">
        <v>0</v>
      </c>
      <c r="G645" s="2">
        <f t="shared" si="10"/>
        <v>5542121.0191200031</v>
      </c>
      <c r="H645" s="2">
        <f t="shared" si="11"/>
        <v>9.9999979138374329E-3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18555</v>
      </c>
      <c r="D651" s="1">
        <f>'PR-RAS'!E658</f>
        <v>43261</v>
      </c>
      <c r="E651" s="1">
        <v>0</v>
      </c>
      <c r="F651" s="1">
        <v>0</v>
      </c>
      <c r="G651" s="2">
        <f t="shared" si="10"/>
        <v>68300.05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15000</v>
      </c>
      <c r="E654" s="1">
        <v>0</v>
      </c>
      <c r="F654" s="1">
        <v>0</v>
      </c>
      <c r="G654" s="2">
        <f t="shared" si="10"/>
        <v>19590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42413</v>
      </c>
      <c r="D655" s="1">
        <f>'PR-RAS'!E662</f>
        <v>22000</v>
      </c>
      <c r="E655" s="1">
        <v>0</v>
      </c>
      <c r="F655" s="1">
        <v>0</v>
      </c>
      <c r="G655" s="2">
        <f t="shared" si="10"/>
        <v>56514.101999999999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35000</v>
      </c>
      <c r="E657" s="1">
        <v>0</v>
      </c>
      <c r="F657" s="1">
        <v>0</v>
      </c>
      <c r="G657" s="2">
        <f t="shared" si="10"/>
        <v>45920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250000</v>
      </c>
      <c r="D658" s="1">
        <f>'PR-RAS'!E665</f>
        <v>229012.15</v>
      </c>
      <c r="E658" s="1">
        <v>0</v>
      </c>
      <c r="F658" s="1">
        <v>0</v>
      </c>
      <c r="G658" s="2">
        <f t="shared" si="10"/>
        <v>465171.96510000003</v>
      </c>
      <c r="H658" s="2">
        <f t="shared" si="11"/>
        <v>0.14999999999417923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47000</v>
      </c>
      <c r="D659" s="1">
        <f>'PR-RAS'!E666</f>
        <v>60000</v>
      </c>
      <c r="E659" s="1">
        <v>0</v>
      </c>
      <c r="F659" s="1">
        <v>0</v>
      </c>
      <c r="G659" s="2">
        <f t="shared" si="10"/>
        <v>109886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226552.5</v>
      </c>
      <c r="E666" s="1">
        <v>0</v>
      </c>
      <c r="F666" s="1">
        <v>0</v>
      </c>
      <c r="G666" s="2">
        <f t="shared" si="10"/>
        <v>301314.82500000001</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110040</v>
      </c>
      <c r="E691" s="1">
        <v>0</v>
      </c>
      <c r="F691" s="1">
        <v>0</v>
      </c>
      <c r="G691" s="2">
        <f t="shared" si="10"/>
        <v>151855.19999999998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8000</v>
      </c>
      <c r="E709" s="1">
        <v>0</v>
      </c>
      <c r="F709" s="1">
        <v>0</v>
      </c>
      <c r="G709" s="2">
        <f t="shared" si="10"/>
        <v>16992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13940</v>
      </c>
      <c r="D710" s="1">
        <f>'PR-RAS'!E717</f>
        <v>29487.95</v>
      </c>
      <c r="E710" s="1">
        <v>0</v>
      </c>
      <c r="F710" s="1">
        <v>0</v>
      </c>
      <c r="G710" s="2">
        <f t="shared" si="10"/>
        <v>51697.37309999999</v>
      </c>
      <c r="H710" s="2">
        <f t="shared" si="11"/>
        <v>4.9999999999272404E-2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17574</v>
      </c>
      <c r="D711" s="1">
        <f>'PR-RAS'!E718</f>
        <v>28423.09</v>
      </c>
      <c r="E711" s="1">
        <v>0</v>
      </c>
      <c r="F711" s="1">
        <v>0</v>
      </c>
      <c r="G711" s="2">
        <f t="shared" si="10"/>
        <v>52838.327799999992</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675</v>
      </c>
      <c r="D713" s="1">
        <f>'PR-RAS'!E720</f>
        <v>720</v>
      </c>
      <c r="E713" s="1">
        <v>0</v>
      </c>
      <c r="F713" s="1">
        <v>0</v>
      </c>
      <c r="G713" s="2">
        <f t="shared" si="10"/>
        <v>1505.8799999999999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675</v>
      </c>
      <c r="D717" s="1">
        <f>'PR-RAS'!E724</f>
        <v>675</v>
      </c>
      <c r="E717" s="1">
        <v>0</v>
      </c>
      <c r="F717" s="1">
        <v>0</v>
      </c>
      <c r="G717" s="2">
        <f t="shared" si="10"/>
        <v>1449.8999999999999</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57773</v>
      </c>
      <c r="D718" s="1">
        <f>'PR-RAS'!E725</f>
        <v>57354</v>
      </c>
      <c r="E718" s="1">
        <v>0</v>
      </c>
      <c r="F718" s="1">
        <v>0</v>
      </c>
      <c r="G718" s="2">
        <f t="shared" si="10"/>
        <v>123668.87699999999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22552</v>
      </c>
      <c r="D719" s="1">
        <f>'PR-RAS'!E726</f>
        <v>41178.480000000003</v>
      </c>
      <c r="E719" s="1">
        <v>0</v>
      </c>
      <c r="F719" s="1">
        <v>0</v>
      </c>
      <c r="G719" s="2">
        <f t="shared" si="10"/>
        <v>75324.633279999995</v>
      </c>
      <c r="H719" s="2">
        <f t="shared" si="11"/>
        <v>0.48000000000320142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310700</v>
      </c>
      <c r="D735" s="1">
        <f>'PR-RAS'!E742</f>
        <v>314956.59000000003</v>
      </c>
      <c r="E735" s="1">
        <v>0</v>
      </c>
      <c r="F735" s="1">
        <v>0</v>
      </c>
      <c r="G735" s="2">
        <f t="shared" si="10"/>
        <v>690410.07412</v>
      </c>
      <c r="H735" s="2">
        <f t="shared" si="11"/>
        <v>0.40999999997438863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1308</v>
      </c>
      <c r="D752" s="1">
        <f>'PR-RAS'!E759</f>
        <v>720</v>
      </c>
      <c r="E752" s="1">
        <v>0</v>
      </c>
      <c r="F752" s="1">
        <v>0</v>
      </c>
      <c r="G752" s="2">
        <f t="shared" si="10"/>
        <v>2063.748</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3872</v>
      </c>
      <c r="D753" s="1">
        <f>'PR-RAS'!E760</f>
        <v>1871.47</v>
      </c>
      <c r="E753" s="1">
        <v>0</v>
      </c>
      <c r="F753" s="1">
        <v>0</v>
      </c>
      <c r="G753" s="2">
        <f t="shared" si="10"/>
        <v>5726.4348800000007</v>
      </c>
      <c r="H753" s="2">
        <f t="shared" si="11"/>
        <v>0.47000000000002728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143200</v>
      </c>
      <c r="D756" s="1">
        <f>'PR-RAS'!E763</f>
        <v>133016</v>
      </c>
      <c r="E756" s="1">
        <v>0</v>
      </c>
      <c r="F756" s="1">
        <v>0</v>
      </c>
      <c r="G756" s="2">
        <f t="shared" si="10"/>
        <v>308970.15999999997</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3000</v>
      </c>
      <c r="D757" s="1">
        <f>'PR-RAS'!E764</f>
        <v>3000</v>
      </c>
      <c r="E757" s="1">
        <v>0</v>
      </c>
      <c r="F757" s="1">
        <v>0</v>
      </c>
      <c r="G757" s="2">
        <f t="shared" si="10"/>
        <v>6804</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46025</v>
      </c>
      <c r="D760" s="1">
        <f>'PR-RAS'!E767</f>
        <v>0</v>
      </c>
      <c r="E760" s="1">
        <v>0</v>
      </c>
      <c r="F760" s="1">
        <v>0</v>
      </c>
      <c r="G760" s="2">
        <f t="shared" si="10"/>
        <v>34932.974999999999</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121924.68</v>
      </c>
      <c r="E763" s="1">
        <v>0</v>
      </c>
      <c r="F763" s="1">
        <v>0</v>
      </c>
      <c r="G763" s="2">
        <f t="shared" si="10"/>
        <v>185813.21231999999</v>
      </c>
      <c r="H763" s="2">
        <f t="shared" si="11"/>
        <v>0.32000000000698492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68743</v>
      </c>
      <c r="D766" s="1">
        <f>'PR-RAS'!E773</f>
        <v>0</v>
      </c>
      <c r="E766" s="1">
        <v>0</v>
      </c>
      <c r="F766" s="1">
        <v>0</v>
      </c>
      <c r="G766" s="2">
        <f t="shared" si="10"/>
        <v>52588.395000000004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468148</v>
      </c>
      <c r="D809" s="1">
        <f>'PR-RAS'!E816</f>
        <v>775703.26</v>
      </c>
      <c r="E809" s="1">
        <v>0</v>
      </c>
      <c r="F809" s="1">
        <v>0</v>
      </c>
      <c r="G809" s="2">
        <f t="shared" si="10"/>
        <v>1631800.0521600002</v>
      </c>
      <c r="H809" s="2">
        <f t="shared" si="11"/>
        <v>0.26000000000931323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211400</v>
      </c>
      <c r="D812" s="1">
        <f>'PR-RAS'!E819</f>
        <v>160800</v>
      </c>
      <c r="E812" s="1">
        <v>0</v>
      </c>
      <c r="F812" s="1">
        <v>0</v>
      </c>
      <c r="G812" s="2">
        <f t="shared" si="18"/>
        <v>432263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16967</v>
      </c>
      <c r="D816" s="1">
        <f>'PR-RAS'!E823</f>
        <v>17946.52</v>
      </c>
      <c r="E816" s="1">
        <v>0</v>
      </c>
      <c r="F816" s="1">
        <v>0</v>
      </c>
      <c r="G816" s="2">
        <f t="shared" si="18"/>
        <v>43080.9326</v>
      </c>
      <c r="H816" s="2">
        <f t="shared" si="19"/>
        <v>0.47999999999956344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23021</v>
      </c>
      <c r="D817" s="1">
        <f>'PR-RAS'!E824</f>
        <v>28954.11</v>
      </c>
      <c r="E817" s="1">
        <v>0</v>
      </c>
      <c r="F817" s="1">
        <v>0</v>
      </c>
      <c r="G817" s="2">
        <f t="shared" si="18"/>
        <v>66038.243520000004</v>
      </c>
      <c r="H817" s="2">
        <f t="shared" si="19"/>
        <v>0.11000000000058208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97405</v>
      </c>
      <c r="D818" s="1">
        <f>'PR-RAS'!E825</f>
        <v>111700.88</v>
      </c>
      <c r="E818" s="1">
        <v>0</v>
      </c>
      <c r="F818" s="1">
        <v>0</v>
      </c>
      <c r="G818" s="2">
        <f t="shared" si="18"/>
        <v>262099.12291999999</v>
      </c>
      <c r="H818" s="2">
        <f t="shared" si="19"/>
        <v>0.11999999999534339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381092</v>
      </c>
      <c r="D821" s="1">
        <f>'PR-RAS'!E828</f>
        <v>415178.09</v>
      </c>
      <c r="E821" s="1">
        <v>0</v>
      </c>
      <c r="F821" s="1">
        <v>0</v>
      </c>
      <c r="G821" s="2">
        <f t="shared" si="18"/>
        <v>993387.50760000013</v>
      </c>
      <c r="H821" s="2">
        <f t="shared" si="19"/>
        <v>9.0000000025611371E-2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1500</v>
      </c>
      <c r="D822" s="1">
        <f>'PR-RAS'!E829</f>
        <v>0</v>
      </c>
      <c r="E822" s="1">
        <v>0</v>
      </c>
      <c r="F822" s="1">
        <v>0</v>
      </c>
      <c r="G822" s="2">
        <f t="shared" si="18"/>
        <v>1231.5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182379</v>
      </c>
      <c r="D823" s="1">
        <f>'PR-RAS'!E830</f>
        <v>93729.87</v>
      </c>
      <c r="E823" s="1">
        <v>0</v>
      </c>
      <c r="F823" s="1">
        <v>0</v>
      </c>
      <c r="G823" s="2">
        <f t="shared" si="18"/>
        <v>304007.44428</v>
      </c>
      <c r="H823" s="2">
        <f t="shared" si="19"/>
        <v>0.13000000000465661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12000</v>
      </c>
      <c r="D828" s="1">
        <f>'PR-RAS'!E835</f>
        <v>0</v>
      </c>
      <c r="E828" s="1">
        <v>0</v>
      </c>
      <c r="F828" s="1">
        <v>0</v>
      </c>
      <c r="G828" s="2">
        <f t="shared" si="18"/>
        <v>9924</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3786640</v>
      </c>
      <c r="D879" s="1">
        <f>'PR-RAS'!E886</f>
        <v>0</v>
      </c>
      <c r="E879" s="1">
        <v>0</v>
      </c>
      <c r="F879" s="1">
        <v>0</v>
      </c>
      <c r="G879" s="2">
        <f t="shared" si="18"/>
        <v>3324669.92</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1100000</v>
      </c>
      <c r="D947" s="1">
        <f>'PR-RAS'!E954</f>
        <v>1954205.6</v>
      </c>
      <c r="E947" s="1">
        <v>0</v>
      </c>
      <c r="F947" s="1">
        <v>0</v>
      </c>
      <c r="G947" s="2">
        <f t="shared" si="18"/>
        <v>4737956.9951999998</v>
      </c>
      <c r="H947" s="2">
        <f t="shared" si="19"/>
        <v>0.39999999990686774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370473</v>
      </c>
      <c r="D961" s="1">
        <f>'PR-RAS'!E968</f>
        <v>0</v>
      </c>
      <c r="E961" s="1">
        <v>0</v>
      </c>
      <c r="F961" s="1">
        <v>0</v>
      </c>
      <c r="G961" s="2">
        <f t="shared" si="18"/>
        <v>355654.07999999996</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532493435</v>
      </c>
      <c r="D984" s="6">
        <f>BILANCA!E6</f>
        <v>535065382.49000001</v>
      </c>
      <c r="E984" s="6">
        <v>0</v>
      </c>
      <c r="F984" s="6">
        <v>0</v>
      </c>
      <c r="G984" s="7">
        <f t="shared" ref="G984:G1241" si="22">B984/1000*C984+B984/500*D984</f>
        <v>1602624.19998</v>
      </c>
      <c r="H984" s="7">
        <f t="shared" si="19"/>
        <v>0.49000000953674316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480318397</v>
      </c>
      <c r="D985" s="1">
        <f>BILANCA!E7</f>
        <v>480607399.17000002</v>
      </c>
      <c r="E985" s="1">
        <v>0</v>
      </c>
      <c r="F985" s="1">
        <v>0</v>
      </c>
      <c r="G985" s="2">
        <f t="shared" si="22"/>
        <v>2883066.3906800002</v>
      </c>
      <c r="H985" s="2">
        <f t="shared" si="19"/>
        <v>0.17000001668930054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370584846</v>
      </c>
      <c r="D986" s="1">
        <f>BILANCA!E8</f>
        <v>370670592.32000005</v>
      </c>
      <c r="E986" s="1">
        <v>0</v>
      </c>
      <c r="F986" s="1">
        <v>0</v>
      </c>
      <c r="G986" s="2">
        <f t="shared" si="22"/>
        <v>3335778.0919200005</v>
      </c>
      <c r="H986" s="2">
        <f t="shared" si="19"/>
        <v>0.3200000524520874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367698303</v>
      </c>
      <c r="D987" s="1">
        <f>BILANCA!E9</f>
        <v>367784049.30000001</v>
      </c>
      <c r="E987" s="1">
        <v>0</v>
      </c>
      <c r="F987" s="1">
        <v>0</v>
      </c>
      <c r="G987" s="2">
        <f t="shared" si="22"/>
        <v>4413065.6063999999</v>
      </c>
      <c r="H987" s="2">
        <f t="shared" si="19"/>
        <v>0.30000001192092896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4332839</v>
      </c>
      <c r="D988" s="1">
        <f>BILANCA!E10</f>
        <v>4332839.05</v>
      </c>
      <c r="E988" s="1">
        <v>0</v>
      </c>
      <c r="F988" s="1">
        <v>0</v>
      </c>
      <c r="G988" s="2">
        <f t="shared" si="22"/>
        <v>64992.585500000001</v>
      </c>
      <c r="H988" s="2">
        <f t="shared" si="19"/>
        <v>4.9999999813735485E-2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1446296</v>
      </c>
      <c r="D989" s="1">
        <f>BILANCA!E11</f>
        <v>1446296.03</v>
      </c>
      <c r="E989" s="1">
        <v>0</v>
      </c>
      <c r="F989" s="1">
        <v>0</v>
      </c>
      <c r="G989" s="2">
        <f t="shared" si="22"/>
        <v>26033.32836</v>
      </c>
      <c r="H989" s="2">
        <f t="shared" si="19"/>
        <v>3.0000000027939677E-2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105856306</v>
      </c>
      <c r="D990" s="1">
        <f>BILANCA!E12</f>
        <v>105757794.57000001</v>
      </c>
      <c r="E990" s="1">
        <v>0</v>
      </c>
      <c r="F990" s="1">
        <v>0</v>
      </c>
      <c r="G990" s="2">
        <f t="shared" si="22"/>
        <v>2221603.2659800001</v>
      </c>
      <c r="H990" s="2">
        <f t="shared" si="19"/>
        <v>0.42999999225139618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103255325</v>
      </c>
      <c r="D991" s="1">
        <f>BILANCA!E13</f>
        <v>102401081.18000001</v>
      </c>
      <c r="E991" s="1">
        <v>0</v>
      </c>
      <c r="F991" s="1">
        <v>0</v>
      </c>
      <c r="G991" s="2">
        <f t="shared" si="22"/>
        <v>2464459.8988800002</v>
      </c>
      <c r="H991" s="2">
        <f t="shared" si="19"/>
        <v>0.18000000715255737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1172000</v>
      </c>
      <c r="D992" s="1">
        <f>BILANCA!E14</f>
        <v>1172000</v>
      </c>
      <c r="E992" s="1">
        <v>0</v>
      </c>
      <c r="F992" s="1">
        <v>0</v>
      </c>
      <c r="G992" s="2">
        <f t="shared" si="22"/>
        <v>31644</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21997684</v>
      </c>
      <c r="D993" s="1">
        <f>BILANCA!E15</f>
        <v>21997683.579999998</v>
      </c>
      <c r="E993" s="1">
        <v>0</v>
      </c>
      <c r="F993" s="1">
        <v>0</v>
      </c>
      <c r="G993" s="2">
        <f t="shared" si="22"/>
        <v>659930.51159999997</v>
      </c>
      <c r="H993" s="2">
        <f t="shared" si="19"/>
        <v>0.42000000178813934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44429227</v>
      </c>
      <c r="D994" s="1">
        <f>BILANCA!E16</f>
        <v>45815205.850000001</v>
      </c>
      <c r="E994" s="1">
        <v>0</v>
      </c>
      <c r="F994" s="1">
        <v>0</v>
      </c>
      <c r="G994" s="2">
        <f t="shared" si="22"/>
        <v>1496656.0257000001</v>
      </c>
      <c r="H994" s="2">
        <f t="shared" si="19"/>
        <v>0.14999999850988388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44750345</v>
      </c>
      <c r="D995" s="1">
        <f>BILANCA!E17</f>
        <v>46181600.659999996</v>
      </c>
      <c r="E995" s="1">
        <v>0</v>
      </c>
      <c r="F995" s="1">
        <v>0</v>
      </c>
      <c r="G995" s="2">
        <f t="shared" si="22"/>
        <v>1645362.55584</v>
      </c>
      <c r="H995" s="2">
        <f t="shared" si="19"/>
        <v>0.34000000357627869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9093931</v>
      </c>
      <c r="D996" s="1">
        <f>BILANCA!E18</f>
        <v>12765408.91</v>
      </c>
      <c r="E996" s="1">
        <v>0</v>
      </c>
      <c r="F996" s="1">
        <v>0</v>
      </c>
      <c r="G996" s="2">
        <f t="shared" si="22"/>
        <v>450121.73466000002</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1805103</v>
      </c>
      <c r="D997" s="1">
        <f>BILANCA!E19</f>
        <v>2757050.29</v>
      </c>
      <c r="E997" s="1">
        <v>0</v>
      </c>
      <c r="F997" s="1">
        <v>0</v>
      </c>
      <c r="G997" s="2">
        <f t="shared" si="22"/>
        <v>102468.85012</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696899</v>
      </c>
      <c r="D998" s="1">
        <f>BILANCA!E20</f>
        <v>757533.28</v>
      </c>
      <c r="E998" s="1">
        <v>0</v>
      </c>
      <c r="F998" s="1">
        <v>0</v>
      </c>
      <c r="G998" s="2">
        <f t="shared" si="22"/>
        <v>33179.483399999997</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232033</v>
      </c>
      <c r="D999" s="1">
        <f>BILANCA!E21</f>
        <v>233182.91</v>
      </c>
      <c r="E999" s="1">
        <v>0</v>
      </c>
      <c r="F999" s="1">
        <v>0</v>
      </c>
      <c r="G999" s="2">
        <f t="shared" si="22"/>
        <v>11174.381120000002</v>
      </c>
      <c r="H999" s="2">
        <f t="shared" si="19"/>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2045105</v>
      </c>
      <c r="D1000" s="1">
        <f>BILANCA!E22</f>
        <v>2529724.9500000002</v>
      </c>
      <c r="E1000" s="1">
        <v>0</v>
      </c>
      <c r="F1000" s="1">
        <v>0</v>
      </c>
      <c r="G1000" s="2">
        <f t="shared" si="22"/>
        <v>120777.43330000002</v>
      </c>
      <c r="H1000" s="2">
        <f t="shared" si="19"/>
        <v>4.9999999813735485E-2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16867</v>
      </c>
      <c r="D1003" s="1">
        <f>BILANCA!E25</f>
        <v>16866.72</v>
      </c>
      <c r="E1003" s="1">
        <v>0</v>
      </c>
      <c r="F1003" s="1">
        <v>0</v>
      </c>
      <c r="G1003" s="2">
        <f t="shared" si="22"/>
        <v>1012.0088000000001</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2504947</v>
      </c>
      <c r="D1004" s="1">
        <f>BILANCA!E26</f>
        <v>3516277.17</v>
      </c>
      <c r="E1004" s="1">
        <v>0</v>
      </c>
      <c r="F1004" s="1">
        <v>0</v>
      </c>
      <c r="G1004" s="2">
        <f t="shared" si="22"/>
        <v>200287.52814000001</v>
      </c>
      <c r="H1004" s="2">
        <f t="shared" si="19"/>
        <v>0.16999999992549419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3690748</v>
      </c>
      <c r="D1006" s="1">
        <f>BILANCA!E28</f>
        <v>4296534.74</v>
      </c>
      <c r="E1006" s="1">
        <v>0</v>
      </c>
      <c r="F1006" s="1">
        <v>0</v>
      </c>
      <c r="G1006" s="2">
        <f t="shared" si="22"/>
        <v>282527.80203999998</v>
      </c>
      <c r="H1006" s="2">
        <f t="shared" si="19"/>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341988</v>
      </c>
      <c r="D1007" s="1">
        <f>BILANCA!E29</f>
        <v>271237.42</v>
      </c>
      <c r="E1007" s="1">
        <v>0</v>
      </c>
      <c r="F1007" s="1">
        <v>0</v>
      </c>
      <c r="G1007" s="2">
        <f t="shared" si="22"/>
        <v>21227.10816</v>
      </c>
      <c r="H1007" s="2">
        <f t="shared" si="19"/>
        <v>0.41999999998370185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575905</v>
      </c>
      <c r="D1008" s="1">
        <f>BILANCA!E30</f>
        <v>575904.6</v>
      </c>
      <c r="E1008" s="1">
        <v>0</v>
      </c>
      <c r="F1008" s="1">
        <v>0</v>
      </c>
      <c r="G1008" s="2">
        <f t="shared" si="22"/>
        <v>43192.854999999996</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233917</v>
      </c>
      <c r="D1012" s="1">
        <f>BILANCA!E34</f>
        <v>304667.18</v>
      </c>
      <c r="E1012" s="1">
        <v>0</v>
      </c>
      <c r="F1012" s="1">
        <v>0</v>
      </c>
      <c r="G1012" s="2">
        <f t="shared" si="22"/>
        <v>24454.28944</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125932</v>
      </c>
      <c r="D1013" s="1">
        <f>BILANCA!E35</f>
        <v>121453.33</v>
      </c>
      <c r="E1013" s="1">
        <v>0</v>
      </c>
      <c r="F1013" s="1">
        <v>0</v>
      </c>
      <c r="G1013" s="2">
        <f t="shared" si="22"/>
        <v>11065.159799999999</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78806</v>
      </c>
      <c r="D1014" s="1">
        <f>BILANCA!E36</f>
        <v>88806.12</v>
      </c>
      <c r="E1014" s="1">
        <v>0</v>
      </c>
      <c r="F1014" s="1">
        <v>0</v>
      </c>
      <c r="G1014" s="2">
        <f t="shared" si="22"/>
        <v>7948.9654399999999</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111620</v>
      </c>
      <c r="D1017" s="1">
        <f>BILANCA!E39</f>
        <v>111620</v>
      </c>
      <c r="E1017" s="1">
        <v>0</v>
      </c>
      <c r="F1017" s="1">
        <v>0</v>
      </c>
      <c r="G1017" s="2">
        <f t="shared" si="22"/>
        <v>11385.240000000002</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64494</v>
      </c>
      <c r="D1018" s="1">
        <f>BILANCA!E40</f>
        <v>78972.789999999994</v>
      </c>
      <c r="E1018" s="1">
        <v>0</v>
      </c>
      <c r="F1018" s="1">
        <v>0</v>
      </c>
      <c r="G1018" s="2">
        <f t="shared" si="22"/>
        <v>7785.3852999999999</v>
      </c>
      <c r="H1018" s="2">
        <f t="shared" si="19"/>
        <v>0.21000000000640284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327958</v>
      </c>
      <c r="D1023" s="1">
        <f>BILANCA!E45</f>
        <v>206972.35000000056</v>
      </c>
      <c r="E1023" s="1">
        <v>0</v>
      </c>
      <c r="F1023" s="1">
        <v>0</v>
      </c>
      <c r="G1023" s="2">
        <f t="shared" si="22"/>
        <v>29676.108000000044</v>
      </c>
      <c r="H1023" s="2">
        <f t="shared" si="19"/>
        <v>0.35000000055879354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123750</v>
      </c>
      <c r="D1025" s="1">
        <f>BILANCA!E47</f>
        <v>123750</v>
      </c>
      <c r="E1025" s="1">
        <v>0</v>
      </c>
      <c r="F1025" s="1">
        <v>0</v>
      </c>
      <c r="G1025" s="2">
        <f t="shared" si="22"/>
        <v>15592.5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3380931</v>
      </c>
      <c r="D1026" s="1">
        <f>BILANCA!E48</f>
        <v>3380931.1</v>
      </c>
      <c r="E1026" s="1">
        <v>0</v>
      </c>
      <c r="F1026" s="1">
        <v>0</v>
      </c>
      <c r="G1026" s="2">
        <f t="shared" si="22"/>
        <v>436140.10759999999</v>
      </c>
      <c r="H1026" s="2">
        <f t="shared" si="19"/>
        <v>0.10000000009313226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2015010</v>
      </c>
      <c r="D1027" s="1">
        <f>BILANCA!E49</f>
        <v>2017855.43</v>
      </c>
      <c r="E1027" s="1">
        <v>0</v>
      </c>
      <c r="F1027" s="1">
        <v>0</v>
      </c>
      <c r="G1027" s="2">
        <f t="shared" si="22"/>
        <v>266231.71784</v>
      </c>
      <c r="H1027" s="2">
        <f t="shared" si="19"/>
        <v>0.42999999993480742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5191733</v>
      </c>
      <c r="D1028" s="1">
        <f>BILANCA!E50</f>
        <v>5315564.18</v>
      </c>
      <c r="E1028" s="1">
        <v>0</v>
      </c>
      <c r="F1028" s="1">
        <v>0</v>
      </c>
      <c r="G1028" s="2">
        <f t="shared" si="22"/>
        <v>712028.76119999995</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4181</v>
      </c>
      <c r="D1032" s="1">
        <f>BILANCA!E54</f>
        <v>4181.1099999999997</v>
      </c>
      <c r="E1032" s="1">
        <v>0</v>
      </c>
      <c r="F1032" s="1">
        <v>0</v>
      </c>
      <c r="G1032" s="2">
        <f t="shared" si="22"/>
        <v>614.61778000000004</v>
      </c>
      <c r="H1032" s="2">
        <f t="shared" si="19"/>
        <v>0.10999999999967258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4181</v>
      </c>
      <c r="D1033" s="1">
        <f>BILANCA!E55</f>
        <v>4181.1099999999997</v>
      </c>
      <c r="E1033" s="1">
        <v>0</v>
      </c>
      <c r="F1033" s="1">
        <v>0</v>
      </c>
      <c r="G1033" s="2">
        <f t="shared" si="22"/>
        <v>627.16100000000006</v>
      </c>
      <c r="H1033" s="2">
        <f t="shared" si="19"/>
        <v>0.10999999999967258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3877245</v>
      </c>
      <c r="D1034" s="1">
        <f>BILANCA!E56</f>
        <v>4179012.2800000003</v>
      </c>
      <c r="E1034" s="1">
        <v>0</v>
      </c>
      <c r="F1034" s="1">
        <v>0</v>
      </c>
      <c r="G1034" s="2">
        <f t="shared" si="22"/>
        <v>623998.74756000005</v>
      </c>
      <c r="H1034" s="2">
        <f t="shared" si="19"/>
        <v>0.28000000026077032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1235181</v>
      </c>
      <c r="D1035" s="1">
        <f>BILANCA!E57</f>
        <v>980404.03</v>
      </c>
      <c r="E1035" s="1">
        <v>0</v>
      </c>
      <c r="F1035" s="1">
        <v>0</v>
      </c>
      <c r="G1035" s="2">
        <f t="shared" si="22"/>
        <v>166191.43111999999</v>
      </c>
      <c r="H1035" s="2">
        <f t="shared" si="19"/>
        <v>3.0000000027939677E-2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4756</v>
      </c>
      <c r="D1036" s="1">
        <f>BILANCA!E58</f>
        <v>4756.25</v>
      </c>
      <c r="E1036" s="1">
        <v>0</v>
      </c>
      <c r="F1036" s="1">
        <v>0</v>
      </c>
      <c r="G1036" s="2">
        <f t="shared" si="22"/>
        <v>756.23049999999989</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823271</v>
      </c>
      <c r="D1039" s="1">
        <f>BILANCA!E61</f>
        <v>1379815</v>
      </c>
      <c r="E1039" s="1">
        <v>0</v>
      </c>
      <c r="F1039" s="1">
        <v>0</v>
      </c>
      <c r="G1039" s="2">
        <f t="shared" si="22"/>
        <v>200642.45600000001</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1814037</v>
      </c>
      <c r="D1040" s="1">
        <f>BILANCA!E62</f>
        <v>1814037</v>
      </c>
      <c r="E1040" s="1">
        <v>0</v>
      </c>
      <c r="F1040" s="1">
        <v>0</v>
      </c>
      <c r="G1040" s="2">
        <f t="shared" si="22"/>
        <v>310200.32699999999</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52175038</v>
      </c>
      <c r="D1046" s="1">
        <f>BILANCA!E68</f>
        <v>54457983.32</v>
      </c>
      <c r="E1046" s="1">
        <v>0</v>
      </c>
      <c r="F1046" s="1">
        <v>0</v>
      </c>
      <c r="G1046" s="2">
        <f t="shared" si="22"/>
        <v>10148733.29232</v>
      </c>
      <c r="H1046" s="2">
        <f t="shared" si="19"/>
        <v>0.32000000029802322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3179404</v>
      </c>
      <c r="D1047" s="1">
        <f>BILANCA!E69</f>
        <v>2713186.99</v>
      </c>
      <c r="E1047" s="1">
        <v>0</v>
      </c>
      <c r="F1047" s="1">
        <v>0</v>
      </c>
      <c r="G1047" s="2">
        <f t="shared" si="22"/>
        <v>550769.79072000005</v>
      </c>
      <c r="H1047" s="2">
        <f t="shared" si="19"/>
        <v>9.9999997764825821E-3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3179404</v>
      </c>
      <c r="D1048" s="1">
        <f>BILANCA!E70</f>
        <v>2638186.9300000002</v>
      </c>
      <c r="E1048" s="1">
        <v>0</v>
      </c>
      <c r="F1048" s="1">
        <v>0</v>
      </c>
      <c r="G1048" s="2">
        <f t="shared" si="22"/>
        <v>549625.56090000004</v>
      </c>
      <c r="H1048" s="2">
        <f t="shared" si="19"/>
        <v>6.9999999832361937E-2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3179404</v>
      </c>
      <c r="D1050" s="1">
        <f>BILANCA!E72</f>
        <v>2637955.9900000002</v>
      </c>
      <c r="E1050" s="1">
        <v>0</v>
      </c>
      <c r="F1050" s="1">
        <v>0</v>
      </c>
      <c r="G1050" s="2">
        <f t="shared" si="22"/>
        <v>566506.17066000006</v>
      </c>
      <c r="H1050" s="2">
        <f t="shared" si="19"/>
        <v>9.9999997764825821E-3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230.94</v>
      </c>
      <c r="E1052" s="1">
        <v>0</v>
      </c>
      <c r="F1052" s="1">
        <v>0</v>
      </c>
      <c r="G1052" s="2">
        <f t="shared" si="22"/>
        <v>31.869720000000001</v>
      </c>
      <c r="H1052" s="2">
        <f t="shared" si="19"/>
        <v>6.0000000000002274E-2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75000.06</v>
      </c>
      <c r="E1053" s="1">
        <v>0</v>
      </c>
      <c r="F1053" s="1">
        <v>0</v>
      </c>
      <c r="G1053" s="2">
        <f t="shared" si="22"/>
        <v>10500.008400000001</v>
      </c>
      <c r="H1053" s="2">
        <f t="shared" si="19"/>
        <v>5.9999999997671694E-2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246323</v>
      </c>
      <c r="D1056" s="1">
        <f>BILANCA!E78</f>
        <v>2670852.27</v>
      </c>
      <c r="E1056" s="1">
        <v>0</v>
      </c>
      <c r="F1056" s="1">
        <v>0</v>
      </c>
      <c r="G1056" s="2">
        <f t="shared" si="22"/>
        <v>407926.01041999995</v>
      </c>
      <c r="H1056" s="2">
        <f t="shared" si="19"/>
        <v>0.27000000001862645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242487</v>
      </c>
      <c r="D1060" s="1">
        <f>BILANCA!E82</f>
        <v>242486.81</v>
      </c>
      <c r="E1060" s="1">
        <v>0</v>
      </c>
      <c r="F1060" s="1">
        <v>0</v>
      </c>
      <c r="G1060" s="2">
        <f t="shared" si="22"/>
        <v>56014.467739999993</v>
      </c>
      <c r="H1060" s="2">
        <f t="shared" si="19"/>
        <v>0.19000000000232831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3836</v>
      </c>
      <c r="D1064" s="1">
        <f>BILANCA!E86</f>
        <v>2428365.46</v>
      </c>
      <c r="E1064" s="1">
        <v>0</v>
      </c>
      <c r="F1064" s="1">
        <v>0</v>
      </c>
      <c r="G1064" s="2">
        <f t="shared" si="22"/>
        <v>393705.92052000004</v>
      </c>
      <c r="H1064" s="2">
        <f t="shared" si="19"/>
        <v>0.4599999999627471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46761571</v>
      </c>
      <c r="D1112" s="1">
        <f>BILANCA!E134</f>
        <v>46928040.460000001</v>
      </c>
      <c r="E1112" s="1">
        <v>0</v>
      </c>
      <c r="F1112" s="1">
        <v>0</v>
      </c>
      <c r="G1112" s="2">
        <f t="shared" si="22"/>
        <v>18139677.097680002</v>
      </c>
      <c r="H1112" s="2">
        <f t="shared" si="23"/>
        <v>0.46000000089406967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46761571</v>
      </c>
      <c r="D1113" s="1">
        <f>BILANCA!E135</f>
        <v>46928040.460000001</v>
      </c>
      <c r="E1113" s="1">
        <v>0</v>
      </c>
      <c r="F1113" s="1">
        <v>0</v>
      </c>
      <c r="G1113" s="2">
        <f t="shared" si="22"/>
        <v>18280294.749600001</v>
      </c>
      <c r="H1113" s="2">
        <f t="shared" si="23"/>
        <v>0.46000000089406967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46761571</v>
      </c>
      <c r="D1117" s="1">
        <f>BILANCA!E139</f>
        <v>46928040.460000001</v>
      </c>
      <c r="E1117" s="1">
        <v>0</v>
      </c>
      <c r="F1117" s="1">
        <v>0</v>
      </c>
      <c r="G1117" s="2">
        <f t="shared" si="22"/>
        <v>18842765.357280001</v>
      </c>
      <c r="H1117" s="2">
        <f t="shared" si="23"/>
        <v>0.46000000089406967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1742465</v>
      </c>
      <c r="D1124" s="1">
        <f>BILANCA!E146</f>
        <v>1922268.96</v>
      </c>
      <c r="E1124" s="1">
        <v>0</v>
      </c>
      <c r="F1124" s="1">
        <v>0</v>
      </c>
      <c r="G1124" s="2">
        <f t="shared" si="22"/>
        <v>787767.41171999986</v>
      </c>
      <c r="H1124" s="2">
        <f t="shared" si="23"/>
        <v>4.0000000037252903E-2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606702</v>
      </c>
      <c r="D1125" s="1">
        <f>BILANCA!E147</f>
        <v>662671.05000000005</v>
      </c>
      <c r="E1125" s="1">
        <v>0</v>
      </c>
      <c r="F1125" s="1">
        <v>0</v>
      </c>
      <c r="G1125" s="2">
        <f t="shared" si="22"/>
        <v>274350.2622</v>
      </c>
      <c r="H1125" s="2">
        <f t="shared" si="23"/>
        <v>5.0000000046566129E-2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111726</v>
      </c>
      <c r="D1127" s="1">
        <f>BILANCA!E149</f>
        <v>217000</v>
      </c>
      <c r="E1127" s="1">
        <v>0</v>
      </c>
      <c r="F1127" s="1">
        <v>0</v>
      </c>
      <c r="G1127" s="2">
        <f t="shared" si="22"/>
        <v>78584.543999999994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11173</v>
      </c>
      <c r="D1130" s="1">
        <f>BILANCA!E152</f>
        <v>21700</v>
      </c>
      <c r="E1130" s="1">
        <v>0</v>
      </c>
      <c r="F1130" s="1">
        <v>0</v>
      </c>
      <c r="G1130" s="2">
        <f t="shared" si="22"/>
        <v>8022.2309999999989</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100553</v>
      </c>
      <c r="D1135" s="1">
        <f>BILANCA!E157</f>
        <v>195300</v>
      </c>
      <c r="E1135" s="1">
        <v>0</v>
      </c>
      <c r="F1135" s="1">
        <v>0</v>
      </c>
      <c r="G1135" s="2">
        <f t="shared" si="22"/>
        <v>74655.255999999994</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279789</v>
      </c>
      <c r="D1136" s="1">
        <f>BILANCA!E158</f>
        <v>458891.28</v>
      </c>
      <c r="E1136" s="1">
        <v>0</v>
      </c>
      <c r="F1136" s="1">
        <v>0</v>
      </c>
      <c r="G1136" s="2">
        <f t="shared" si="22"/>
        <v>183228.44868</v>
      </c>
      <c r="H1136" s="2">
        <f t="shared" si="23"/>
        <v>0.28000000002793968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1676537</v>
      </c>
      <c r="D1137" s="1">
        <f>BILANCA!E159</f>
        <v>1494768.25</v>
      </c>
      <c r="E1137" s="1">
        <v>0</v>
      </c>
      <c r="F1137" s="1">
        <v>0</v>
      </c>
      <c r="G1137" s="2">
        <f t="shared" si="22"/>
        <v>718575.31900000002</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134662</v>
      </c>
      <c r="D1140" s="1">
        <f>BILANCA!E162</f>
        <v>126503.22</v>
      </c>
      <c r="E1140" s="1">
        <v>0</v>
      </c>
      <c r="F1140" s="1">
        <v>0</v>
      </c>
      <c r="G1140" s="2">
        <f t="shared" si="22"/>
        <v>60863.945080000005</v>
      </c>
      <c r="H1140" s="2">
        <f t="shared" si="23"/>
        <v>0.22000000000116415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1066951</v>
      </c>
      <c r="D1141" s="1">
        <f>BILANCA!E163</f>
        <v>1037564.84</v>
      </c>
      <c r="E1141" s="1">
        <v>0</v>
      </c>
      <c r="F1141" s="1">
        <v>0</v>
      </c>
      <c r="G1141" s="2">
        <f t="shared" si="22"/>
        <v>496448.74743999995</v>
      </c>
      <c r="H1141" s="2">
        <f t="shared" si="23"/>
        <v>0.16000000003259629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45740</v>
      </c>
      <c r="D1142" s="1">
        <f>BILANCA!E164</f>
        <v>20746.53</v>
      </c>
      <c r="E1142" s="1">
        <v>0</v>
      </c>
      <c r="F1142" s="1">
        <v>0</v>
      </c>
      <c r="G1142" s="2">
        <f t="shared" si="22"/>
        <v>13870.05654</v>
      </c>
      <c r="H1142" s="2">
        <f t="shared" si="23"/>
        <v>0.47000000000116415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45740</v>
      </c>
      <c r="D1144" s="1">
        <f>BILANCA!E166</f>
        <v>20746.53</v>
      </c>
      <c r="E1144" s="1">
        <v>0</v>
      </c>
      <c r="F1144" s="1">
        <v>0</v>
      </c>
      <c r="G1144" s="2">
        <f t="shared" si="22"/>
        <v>14044.522660000001</v>
      </c>
      <c r="H1144" s="2">
        <f t="shared" si="23"/>
        <v>0.47000000000116415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199535</v>
      </c>
      <c r="D1148" s="1">
        <f>BILANCA!E170</f>
        <v>202888.11</v>
      </c>
      <c r="E1148" s="1">
        <v>0</v>
      </c>
      <c r="F1148" s="1">
        <v>0</v>
      </c>
      <c r="G1148" s="2">
        <f t="shared" si="22"/>
        <v>99876.351300000009</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11250</v>
      </c>
      <c r="D1149" s="1">
        <f>BILANCA!E171</f>
        <v>11250</v>
      </c>
      <c r="E1149" s="1">
        <v>0</v>
      </c>
      <c r="F1149" s="1">
        <v>0</v>
      </c>
      <c r="G1149" s="2">
        <f t="shared" si="22"/>
        <v>5602.5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188285</v>
      </c>
      <c r="D1151" s="1">
        <f>BILANCA!E173</f>
        <v>191638.11</v>
      </c>
      <c r="E1151" s="1">
        <v>0</v>
      </c>
      <c r="F1151" s="1">
        <v>0</v>
      </c>
      <c r="G1151" s="2">
        <f t="shared" si="22"/>
        <v>96022.284960000005</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532493435</v>
      </c>
      <c r="D1152" s="1">
        <f>BILANCA!E175</f>
        <v>535065382.49000007</v>
      </c>
      <c r="E1152" s="1">
        <v>0</v>
      </c>
      <c r="F1152" s="1">
        <v>0</v>
      </c>
      <c r="G1152" s="2">
        <f t="shared" si="22"/>
        <v>270843489.79662001</v>
      </c>
      <c r="H1152" s="2">
        <f t="shared" si="23"/>
        <v>0.49000006914138794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18164880</v>
      </c>
      <c r="D1153" s="1">
        <f>BILANCA!E176</f>
        <v>18349555.41</v>
      </c>
      <c r="E1153" s="1">
        <v>0</v>
      </c>
      <c r="F1153" s="1">
        <v>0</v>
      </c>
      <c r="G1153" s="2">
        <f t="shared" si="22"/>
        <v>9326878.4394000005</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793212</v>
      </c>
      <c r="D1154" s="1">
        <f>BILANCA!E177</f>
        <v>989668.64</v>
      </c>
      <c r="E1154" s="1">
        <v>0</v>
      </c>
      <c r="F1154" s="1">
        <v>0</v>
      </c>
      <c r="G1154" s="2">
        <f t="shared" si="22"/>
        <v>474105.92688000004</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186674</v>
      </c>
      <c r="D1155" s="1">
        <f>BILANCA!E178</f>
        <v>188718.6</v>
      </c>
      <c r="E1155" s="1">
        <v>0</v>
      </c>
      <c r="F1155" s="1">
        <v>0</v>
      </c>
      <c r="G1155" s="2">
        <f t="shared" si="22"/>
        <v>97027.126399999994</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446424</v>
      </c>
      <c r="D1156" s="1">
        <f>BILANCA!E179</f>
        <v>702442.31</v>
      </c>
      <c r="E1156" s="1">
        <v>0</v>
      </c>
      <c r="F1156" s="1">
        <v>0</v>
      </c>
      <c r="G1156" s="2">
        <f t="shared" si="22"/>
        <v>320276.39126</v>
      </c>
      <c r="H1156" s="2">
        <f t="shared" si="23"/>
        <v>0.31000000005587935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58814</v>
      </c>
      <c r="D1157" s="1">
        <f>BILANCA!E180</f>
        <v>12504.37</v>
      </c>
      <c r="E1157" s="1">
        <v>0</v>
      </c>
      <c r="F1157" s="1">
        <v>0</v>
      </c>
      <c r="G1157" s="2">
        <f t="shared" si="22"/>
        <v>14585.156759999998</v>
      </c>
      <c r="H1157" s="2">
        <f t="shared" si="23"/>
        <v>0.37000000000080036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58067</v>
      </c>
      <c r="D1159" s="1">
        <f>BILANCA!E182</f>
        <v>11692.43</v>
      </c>
      <c r="E1159" s="1">
        <v>0</v>
      </c>
      <c r="F1159" s="1">
        <v>0</v>
      </c>
      <c r="G1159" s="2">
        <f t="shared" si="22"/>
        <v>14335.52736</v>
      </c>
      <c r="H1159" s="2">
        <f t="shared" si="23"/>
        <v>0.43000000000029104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747</v>
      </c>
      <c r="D1160" s="1">
        <f>BILANCA!E183</f>
        <v>811.94</v>
      </c>
      <c r="E1160" s="1">
        <v>0</v>
      </c>
      <c r="F1160" s="1">
        <v>0</v>
      </c>
      <c r="G1160" s="2">
        <f t="shared" si="22"/>
        <v>419.64576</v>
      </c>
      <c r="H1160" s="2">
        <f t="shared" si="23"/>
        <v>5.999999999994543E-2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72939</v>
      </c>
      <c r="D1163" s="1">
        <f>BILANCA!E186</f>
        <v>57425.61</v>
      </c>
      <c r="E1163" s="1">
        <v>0</v>
      </c>
      <c r="F1163" s="1">
        <v>0</v>
      </c>
      <c r="G1163" s="2">
        <f t="shared" si="22"/>
        <v>33802.239600000001</v>
      </c>
      <c r="H1163" s="2">
        <f t="shared" si="23"/>
        <v>0.38999999999941792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28361</v>
      </c>
      <c r="D1165" s="1">
        <f>BILANCA!E188</f>
        <v>28577.75</v>
      </c>
      <c r="E1165" s="1">
        <v>0</v>
      </c>
      <c r="F1165" s="1">
        <v>0</v>
      </c>
      <c r="G1165" s="2">
        <f t="shared" si="22"/>
        <v>15564.003000000001</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576113</v>
      </c>
      <c r="D1166" s="1">
        <f>BILANCA!E189</f>
        <v>2521737.36</v>
      </c>
      <c r="E1166" s="1">
        <v>0</v>
      </c>
      <c r="F1166" s="1">
        <v>0</v>
      </c>
      <c r="G1166" s="2">
        <f t="shared" si="22"/>
        <v>1028384.55276</v>
      </c>
      <c r="H1166" s="2">
        <f t="shared" si="23"/>
        <v>0.35999999986961484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16792056</v>
      </c>
      <c r="D1183" s="1">
        <f>BILANCA!E206</f>
        <v>14837850.65</v>
      </c>
      <c r="E1183" s="1">
        <v>0</v>
      </c>
      <c r="F1183" s="1">
        <v>0</v>
      </c>
      <c r="G1183" s="2">
        <f t="shared" si="22"/>
        <v>9293551.4600000009</v>
      </c>
      <c r="H1183" s="2">
        <f t="shared" si="23"/>
        <v>0.34999999962747097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16792056</v>
      </c>
      <c r="D1184" s="1">
        <f>BILANCA!E207</f>
        <v>14837850.65</v>
      </c>
      <c r="E1184" s="1">
        <v>0</v>
      </c>
      <c r="F1184" s="1">
        <v>0</v>
      </c>
      <c r="G1184" s="2">
        <f t="shared" si="22"/>
        <v>9340019.2173000015</v>
      </c>
      <c r="H1184" s="2">
        <f t="shared" si="23"/>
        <v>0.34999999962747097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16792056</v>
      </c>
      <c r="D1189" s="1">
        <f>BILANCA!E212</f>
        <v>14837850.65</v>
      </c>
      <c r="E1189" s="1">
        <v>0</v>
      </c>
      <c r="F1189" s="1">
        <v>0</v>
      </c>
      <c r="G1189" s="2">
        <f t="shared" si="22"/>
        <v>9572358.0037999991</v>
      </c>
      <c r="H1189" s="2">
        <f t="shared" si="23"/>
        <v>0.34999999962747097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3499</v>
      </c>
      <c r="D1211" s="1">
        <f>BILANCA!E234</f>
        <v>298.76</v>
      </c>
      <c r="E1211" s="1">
        <v>0</v>
      </c>
      <c r="F1211" s="1">
        <v>0</v>
      </c>
      <c r="G1211" s="2">
        <f t="shared" si="22"/>
        <v>934.00656000000004</v>
      </c>
      <c r="H1211" s="2">
        <f t="shared" si="23"/>
        <v>0.24000000000000909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3200</v>
      </c>
      <c r="D1212" s="1">
        <f>BILANCA!E235</f>
        <v>0</v>
      </c>
      <c r="E1212" s="1">
        <v>0</v>
      </c>
      <c r="F1212" s="1">
        <v>0</v>
      </c>
      <c r="G1212" s="2">
        <f t="shared" si="22"/>
        <v>732.80000000000007</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299</v>
      </c>
      <c r="D1213" s="1">
        <f>BILANCA!E236</f>
        <v>298.76</v>
      </c>
      <c r="E1213" s="1">
        <v>0</v>
      </c>
      <c r="F1213" s="1">
        <v>0</v>
      </c>
      <c r="G1213" s="2">
        <f t="shared" si="22"/>
        <v>206.19959999999998</v>
      </c>
      <c r="H1213" s="2">
        <f t="shared" si="23"/>
        <v>0.24000000000000909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514328555</v>
      </c>
      <c r="D1214" s="1">
        <f>BILANCA!E237</f>
        <v>516715827.08000004</v>
      </c>
      <c r="E1214" s="1">
        <v>0</v>
      </c>
      <c r="F1214" s="1">
        <v>0</v>
      </c>
      <c r="G1214" s="2">
        <f t="shared" si="22"/>
        <v>357532608.31596005</v>
      </c>
      <c r="H1214" s="2">
        <f t="shared" si="23"/>
        <v>8.0000042915344238E-2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510530399</v>
      </c>
      <c r="D1215" s="1">
        <f>BILANCA!E238</f>
        <v>512940075.79000002</v>
      </c>
      <c r="E1215" s="1">
        <v>0</v>
      </c>
      <c r="F1215" s="1">
        <v>0</v>
      </c>
      <c r="G1215" s="2">
        <f t="shared" si="22"/>
        <v>356447247.73456001</v>
      </c>
      <c r="H1215" s="2">
        <f t="shared" si="23"/>
        <v>0.20999997854232788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527322455</v>
      </c>
      <c r="D1216" s="1">
        <f>BILANCA!E239</f>
        <v>527777926.44</v>
      </c>
      <c r="E1216" s="1">
        <v>0</v>
      </c>
      <c r="F1216" s="1">
        <v>0</v>
      </c>
      <c r="G1216" s="2">
        <f t="shared" si="22"/>
        <v>368810645.73604</v>
      </c>
      <c r="H1216" s="2">
        <f t="shared" si="23"/>
        <v>0.43999999761581421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527322455</v>
      </c>
      <c r="D1217" s="1">
        <f>BILANCA!E240</f>
        <v>527777926.44</v>
      </c>
      <c r="E1217" s="1">
        <v>0</v>
      </c>
      <c r="F1217" s="1">
        <v>0</v>
      </c>
      <c r="G1217" s="2">
        <f t="shared" si="22"/>
        <v>370393524.04392004</v>
      </c>
      <c r="H1217" s="2">
        <f t="shared" si="23"/>
        <v>0.43999999761581421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16792056</v>
      </c>
      <c r="D1219" s="1">
        <f>BILANCA!E242</f>
        <v>14837850.65</v>
      </c>
      <c r="E1219" s="1">
        <v>0</v>
      </c>
      <c r="F1219" s="1">
        <v>0</v>
      </c>
      <c r="G1219" s="2">
        <f t="shared" si="22"/>
        <v>10966390.7228</v>
      </c>
      <c r="H1219" s="2">
        <f t="shared" si="23"/>
        <v>0.34999999962747097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16792056</v>
      </c>
      <c r="D1220" s="1">
        <f>BILANCA!E243</f>
        <v>14837850.65</v>
      </c>
      <c r="E1220" s="1">
        <v>0</v>
      </c>
      <c r="F1220" s="1">
        <v>0</v>
      </c>
      <c r="G1220" s="2">
        <f t="shared" si="22"/>
        <v>11012858.480099998</v>
      </c>
      <c r="H1220" s="2">
        <f t="shared" si="23"/>
        <v>0.34999999962747097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2009951</v>
      </c>
      <c r="D1222" s="1">
        <f>BILANCA!E245</f>
        <v>1832735.7499999991</v>
      </c>
      <c r="E1222" s="1">
        <v>0</v>
      </c>
      <c r="F1222" s="1">
        <v>0</v>
      </c>
      <c r="G1222" s="2">
        <f t="shared" si="22"/>
        <v>1356425.9774999996</v>
      </c>
      <c r="H1222" s="2">
        <f t="shared" si="23"/>
        <v>0.25000000093132257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5098955</v>
      </c>
      <c r="D1223" s="1">
        <f>BILANCA!E246</f>
        <v>9252944.0399999991</v>
      </c>
      <c r="E1223" s="1">
        <v>0</v>
      </c>
      <c r="F1223" s="1">
        <v>0</v>
      </c>
      <c r="G1223" s="2">
        <f t="shared" si="22"/>
        <v>5665162.3391999993</v>
      </c>
      <c r="H1223" s="2">
        <f t="shared" si="23"/>
        <v>3.9999999105930328E-2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2276457</v>
      </c>
      <c r="D1224" s="1">
        <f>BILANCA!E247</f>
        <v>8551121.3399999999</v>
      </c>
      <c r="E1224" s="1">
        <v>0</v>
      </c>
      <c r="F1224" s="1">
        <v>0</v>
      </c>
      <c r="G1224" s="2">
        <f t="shared" si="22"/>
        <v>4670266.6228799997</v>
      </c>
      <c r="H1224" s="2">
        <f t="shared" si="23"/>
        <v>0.33999999985098839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2822498</v>
      </c>
      <c r="D1226" s="1">
        <f>BILANCA!E249</f>
        <v>701822.7</v>
      </c>
      <c r="E1226" s="1">
        <v>0</v>
      </c>
      <c r="F1226" s="1">
        <v>0</v>
      </c>
      <c r="G1226" s="2">
        <f t="shared" si="22"/>
        <v>1026952.8461999999</v>
      </c>
      <c r="H1226" s="2">
        <f t="shared" si="23"/>
        <v>0.30000000004656613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3089004</v>
      </c>
      <c r="D1227" s="1">
        <f>BILANCA!E250</f>
        <v>7420208.29</v>
      </c>
      <c r="E1227" s="1">
        <v>0</v>
      </c>
      <c r="F1227" s="1">
        <v>0</v>
      </c>
      <c r="G1227" s="2">
        <f t="shared" si="22"/>
        <v>4374778.6215199996</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3089004</v>
      </c>
      <c r="D1229" s="1">
        <f>BILANCA!E252</f>
        <v>7420208.29</v>
      </c>
      <c r="E1229" s="1">
        <v>0</v>
      </c>
      <c r="F1229" s="1">
        <v>0</v>
      </c>
      <c r="G1229" s="2">
        <f t="shared" si="22"/>
        <v>4410637.4626799999</v>
      </c>
      <c r="H1229" s="2">
        <f t="shared" si="23"/>
        <v>0.2900000000372529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1742465</v>
      </c>
      <c r="D1232" s="1">
        <f>BILANCA!E255</f>
        <v>1922269.01</v>
      </c>
      <c r="E1232" s="1">
        <v>0</v>
      </c>
      <c r="F1232" s="1">
        <v>0</v>
      </c>
      <c r="G1232" s="2">
        <f t="shared" si="22"/>
        <v>1391163.7519799999</v>
      </c>
      <c r="H1232" s="2">
        <f t="shared" si="23"/>
        <v>1.0000000009313226E-2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45740</v>
      </c>
      <c r="D1233" s="1">
        <f>BILANCA!E256</f>
        <v>20746.53</v>
      </c>
      <c r="E1233" s="1">
        <v>0</v>
      </c>
      <c r="F1233" s="1">
        <v>0</v>
      </c>
      <c r="G1233" s="2">
        <f t="shared" si="22"/>
        <v>21808.264999999999</v>
      </c>
      <c r="H1233" s="2">
        <f t="shared" si="23"/>
        <v>0.47000000000116415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40347864</v>
      </c>
      <c r="D1236" s="1">
        <f>BILANCA!E259</f>
        <v>39420231.420000002</v>
      </c>
      <c r="E1236" s="1">
        <v>0</v>
      </c>
      <c r="F1236" s="1">
        <v>0</v>
      </c>
      <c r="G1236" s="2">
        <f t="shared" si="22"/>
        <v>30154646.69052</v>
      </c>
      <c r="H1236" s="2">
        <f t="shared" si="23"/>
        <v>0.42000000178813934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40347864</v>
      </c>
      <c r="D1237" s="1">
        <f>BILANCA!E260</f>
        <v>39420231.420000002</v>
      </c>
      <c r="E1237" s="1">
        <v>0</v>
      </c>
      <c r="F1237" s="1">
        <v>0</v>
      </c>
      <c r="G1237" s="2">
        <f t="shared" si="22"/>
        <v>30273835.017360002</v>
      </c>
      <c r="H1237" s="2">
        <f t="shared" si="23"/>
        <v>0.42000000178813934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1720167</v>
      </c>
      <c r="D1240" s="1">
        <f>BILANCA!E264</f>
        <v>1981005.7</v>
      </c>
      <c r="E1240" s="1">
        <v>0</v>
      </c>
      <c r="F1240" s="1">
        <v>0</v>
      </c>
      <c r="G1240" s="2">
        <f t="shared" si="22"/>
        <v>1460319.8488</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1089249</v>
      </c>
      <c r="D1241" s="1">
        <f>BILANCA!E265</f>
        <v>978828.1</v>
      </c>
      <c r="E1241" s="1">
        <v>0</v>
      </c>
      <c r="F1241" s="1">
        <v>0</v>
      </c>
      <c r="G1241" s="2">
        <f t="shared" si="22"/>
        <v>786101.54160000011</v>
      </c>
      <c r="H1241" s="2">
        <f t="shared" si="23"/>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238</v>
      </c>
      <c r="D1242" s="1">
        <f>BILANCA!E266</f>
        <v>383.29</v>
      </c>
      <c r="E1242" s="1">
        <v>0</v>
      </c>
      <c r="F1242" s="1">
        <v>0</v>
      </c>
      <c r="G1242" s="2">
        <f t="shared" ref="G1242:G1479" si="24">B1242/1000*C1242+B1242/500*D1242</f>
        <v>260.18622000000005</v>
      </c>
      <c r="H1242" s="2">
        <f t="shared" si="23"/>
        <v>0.29000000000002046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45502</v>
      </c>
      <c r="D1243" s="1">
        <f>BILANCA!E267</f>
        <v>20363.240000000002</v>
      </c>
      <c r="E1243" s="1">
        <v>0</v>
      </c>
      <c r="F1243" s="1">
        <v>0</v>
      </c>
      <c r="G1243" s="2">
        <f t="shared" si="24"/>
        <v>22419.404800000004</v>
      </c>
      <c r="H1243" s="2">
        <f t="shared" si="23"/>
        <v>0.24000000000160071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2430</v>
      </c>
      <c r="D1245" s="1">
        <f>BILANCA!E269</f>
        <v>2430</v>
      </c>
      <c r="E1245" s="1">
        <v>0</v>
      </c>
      <c r="F1245" s="1">
        <v>0</v>
      </c>
      <c r="G1245" s="2">
        <f t="shared" si="24"/>
        <v>1909.9800000000002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1406</v>
      </c>
      <c r="D1247" s="1">
        <f>BILANCA!E271</f>
        <v>2427010.87</v>
      </c>
      <c r="E1247" s="1">
        <v>0</v>
      </c>
      <c r="F1247" s="1">
        <v>0</v>
      </c>
      <c r="G1247" s="2">
        <f t="shared" si="24"/>
        <v>1281832.9233599999</v>
      </c>
      <c r="H1247" s="2">
        <f t="shared" si="23"/>
        <v>0.12999999988824129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793212</v>
      </c>
      <c r="D1264" s="1">
        <f>BILANCA!E288</f>
        <v>989668.64</v>
      </c>
      <c r="E1264" s="1">
        <v>0</v>
      </c>
      <c r="F1264" s="1">
        <v>0</v>
      </c>
      <c r="G1264" s="2">
        <f t="shared" si="24"/>
        <v>779086.34768000012</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576113</v>
      </c>
      <c r="D1266" s="1">
        <f>BILANCA!E290</f>
        <v>2521737.36</v>
      </c>
      <c r="E1266" s="1">
        <v>0</v>
      </c>
      <c r="F1266" s="1">
        <v>0</v>
      </c>
      <c r="G1266" s="2">
        <f t="shared" si="24"/>
        <v>1590343.3247599998</v>
      </c>
      <c r="H1266" s="2">
        <f t="shared" si="23"/>
        <v>0.35999999986961484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16792056</v>
      </c>
      <c r="D1270" s="1">
        <f>BILANCA!E294</f>
        <v>14837850.65</v>
      </c>
      <c r="E1270" s="1">
        <v>0</v>
      </c>
      <c r="F1270" s="1">
        <v>0</v>
      </c>
      <c r="G1270" s="2">
        <f t="shared" si="24"/>
        <v>13336246.345100001</v>
      </c>
      <c r="H1270" s="2">
        <f t="shared" si="23"/>
        <v>0.34999999962747097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25305</v>
      </c>
      <c r="D1273" s="1">
        <f>BILANCA!E297</f>
        <v>25305</v>
      </c>
      <c r="E1273" s="1">
        <v>0</v>
      </c>
      <c r="F1273" s="1">
        <v>0</v>
      </c>
      <c r="G1273" s="2">
        <f t="shared" si="24"/>
        <v>22015.35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3056</v>
      </c>
      <c r="D1275" s="1">
        <f>BILANCA!E299</f>
        <v>3272.75</v>
      </c>
      <c r="E1275" s="1">
        <v>0</v>
      </c>
      <c r="F1275" s="1">
        <v>0</v>
      </c>
      <c r="G1275" s="2">
        <f t="shared" si="24"/>
        <v>2803.6379999999999</v>
      </c>
      <c r="H1275" s="2">
        <f t="shared" si="23"/>
        <v>0.25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4626058</v>
      </c>
      <c r="D1299" s="6">
        <f>'RAS-funkcijski'!E5</f>
        <v>4568655.88</v>
      </c>
      <c r="E1299" s="6">
        <v>0</v>
      </c>
      <c r="F1299" s="6">
        <v>0</v>
      </c>
      <c r="G1299" s="7">
        <f t="shared" si="24"/>
        <v>13763.369760000001</v>
      </c>
      <c r="H1299" s="7">
        <f t="shared" si="23"/>
        <v>0.12000000011175871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4626058</v>
      </c>
      <c r="D1300" s="1">
        <f>'RAS-funkcijski'!E6</f>
        <v>4568655.88</v>
      </c>
      <c r="E1300" s="1">
        <v>0</v>
      </c>
      <c r="F1300" s="1">
        <v>0</v>
      </c>
      <c r="G1300" s="2">
        <f t="shared" si="24"/>
        <v>27526.739520000003</v>
      </c>
      <c r="H1300" s="2">
        <f t="shared" si="23"/>
        <v>0.12000000011175871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4626058</v>
      </c>
      <c r="D1301" s="1">
        <f>'RAS-funkcijski'!E7</f>
        <v>4568655.88</v>
      </c>
      <c r="E1301" s="1">
        <v>0</v>
      </c>
      <c r="F1301" s="1">
        <v>0</v>
      </c>
      <c r="G1301" s="2">
        <f t="shared" si="24"/>
        <v>41290.109280000004</v>
      </c>
      <c r="H1301" s="2">
        <f t="shared" si="23"/>
        <v>0.12000000011175871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527584</v>
      </c>
      <c r="D1322" s="1">
        <f>'RAS-funkcijski'!E28</f>
        <v>651854.94999999995</v>
      </c>
      <c r="E1322" s="1">
        <v>0</v>
      </c>
      <c r="F1322" s="1">
        <v>0</v>
      </c>
      <c r="G1322" s="2">
        <f t="shared" si="24"/>
        <v>43951.053599999999</v>
      </c>
      <c r="H1322" s="2">
        <f t="shared" si="23"/>
        <v>5.0000000046566129E-2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466230</v>
      </c>
      <c r="D1324" s="1">
        <f>'RAS-funkcijski'!E30</f>
        <v>454184.94</v>
      </c>
      <c r="E1324" s="1">
        <v>0</v>
      </c>
      <c r="F1324" s="1">
        <v>0</v>
      </c>
      <c r="G1324" s="2">
        <f t="shared" si="24"/>
        <v>35739.596879999997</v>
      </c>
      <c r="H1324" s="2">
        <f t="shared" si="23"/>
        <v>5.9999999997671694E-2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61354</v>
      </c>
      <c r="D1328" s="1">
        <f>'RAS-funkcijski'!E34</f>
        <v>197670.01</v>
      </c>
      <c r="E1328" s="1">
        <v>0</v>
      </c>
      <c r="F1328" s="1">
        <v>0</v>
      </c>
      <c r="G1328" s="2">
        <f t="shared" si="24"/>
        <v>13700.820599999999</v>
      </c>
      <c r="H1328" s="2">
        <f t="shared" si="23"/>
        <v>1.0000000009313226E-2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1016685</v>
      </c>
      <c r="D1329" s="1">
        <f>'RAS-funkcijski'!E35</f>
        <v>954046.29</v>
      </c>
      <c r="E1329" s="1">
        <v>0</v>
      </c>
      <c r="F1329" s="1">
        <v>0</v>
      </c>
      <c r="G1329" s="2">
        <f t="shared" si="24"/>
        <v>90668.104980000004</v>
      </c>
      <c r="H1329" s="2">
        <f t="shared" si="23"/>
        <v>0.2900000000372529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314854</v>
      </c>
      <c r="D1330" s="1">
        <f>'RAS-funkcijski'!E36</f>
        <v>314956.59000000003</v>
      </c>
      <c r="E1330" s="1">
        <v>0</v>
      </c>
      <c r="F1330" s="1">
        <v>0</v>
      </c>
      <c r="G1330" s="2">
        <f t="shared" si="24"/>
        <v>30232.549760000002</v>
      </c>
      <c r="H1330" s="2">
        <f t="shared" si="23"/>
        <v>0.40999999997438863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314854</v>
      </c>
      <c r="D1331" s="1">
        <f>'RAS-funkcijski'!E37</f>
        <v>314956.59000000003</v>
      </c>
      <c r="E1331" s="1">
        <v>0</v>
      </c>
      <c r="F1331" s="1">
        <v>0</v>
      </c>
      <c r="G1331" s="2">
        <f t="shared" si="24"/>
        <v>31177.316940000004</v>
      </c>
      <c r="H1331" s="2">
        <f t="shared" si="23"/>
        <v>0.40999999997438863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107300</v>
      </c>
      <c r="D1354" s="1">
        <f>'RAS-funkcijski'!E60</f>
        <v>0</v>
      </c>
      <c r="E1354" s="1">
        <v>0</v>
      </c>
      <c r="F1354" s="1">
        <v>0</v>
      </c>
      <c r="G1354" s="2">
        <f t="shared" si="24"/>
        <v>6008.8</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523326</v>
      </c>
      <c r="D1355" s="1">
        <f>'RAS-funkcijski'!E61</f>
        <v>616498.23</v>
      </c>
      <c r="E1355" s="1">
        <v>0</v>
      </c>
      <c r="F1355" s="1">
        <v>0</v>
      </c>
      <c r="G1355" s="2">
        <f t="shared" si="24"/>
        <v>100110.38021999999</v>
      </c>
      <c r="H1355" s="2">
        <f t="shared" si="27"/>
        <v>0.22999999998137355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523326</v>
      </c>
      <c r="D1358" s="1">
        <f>'RAS-funkcijski'!E64</f>
        <v>616498.23</v>
      </c>
      <c r="E1358" s="1">
        <v>0</v>
      </c>
      <c r="F1358" s="1">
        <v>0</v>
      </c>
      <c r="G1358" s="2">
        <f t="shared" si="24"/>
        <v>105379.34759999999</v>
      </c>
      <c r="H1358" s="2">
        <f t="shared" si="27"/>
        <v>0.22999999998137355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71205</v>
      </c>
      <c r="D1368" s="1">
        <f>'RAS-funkcijski'!E74</f>
        <v>22591.47</v>
      </c>
      <c r="E1368" s="1">
        <v>0</v>
      </c>
      <c r="F1368" s="1">
        <v>0</v>
      </c>
      <c r="G1368" s="2">
        <f t="shared" si="24"/>
        <v>8147.1558000000005</v>
      </c>
      <c r="H1368" s="2">
        <f t="shared" si="27"/>
        <v>0.47000000000116415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602762</v>
      </c>
      <c r="D1369" s="1">
        <f>'RAS-funkcijski'!E75</f>
        <v>786035.45000000007</v>
      </c>
      <c r="E1369" s="1">
        <v>0</v>
      </c>
      <c r="F1369" s="1">
        <v>0</v>
      </c>
      <c r="G1369" s="2">
        <f t="shared" si="24"/>
        <v>154413.13589999999</v>
      </c>
      <c r="H1369" s="2">
        <f t="shared" si="27"/>
        <v>0.45000000006984919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394556</v>
      </c>
      <c r="D1371" s="1">
        <f>'RAS-funkcijski'!E77</f>
        <v>113205.31</v>
      </c>
      <c r="E1371" s="1">
        <v>0</v>
      </c>
      <c r="F1371" s="1">
        <v>0</v>
      </c>
      <c r="G1371" s="2">
        <f t="shared" si="24"/>
        <v>45330.563259999995</v>
      </c>
      <c r="H1371" s="2">
        <f t="shared" si="27"/>
        <v>0.30999999999767169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5130</v>
      </c>
      <c r="D1372" s="1">
        <f>'RAS-funkcijski'!E78</f>
        <v>3822.34</v>
      </c>
      <c r="E1372" s="1">
        <v>0</v>
      </c>
      <c r="F1372" s="1">
        <v>0</v>
      </c>
      <c r="G1372" s="2">
        <f t="shared" si="24"/>
        <v>945.32632000000001</v>
      </c>
      <c r="H1372" s="2">
        <f t="shared" si="27"/>
        <v>0.34000000000014552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203076</v>
      </c>
      <c r="D1375" s="1">
        <f>'RAS-funkcijski'!E81</f>
        <v>669007.80000000005</v>
      </c>
      <c r="E1375" s="1">
        <v>0</v>
      </c>
      <c r="F1375" s="1">
        <v>0</v>
      </c>
      <c r="G1375" s="2">
        <f t="shared" si="24"/>
        <v>118664.05320000001</v>
      </c>
      <c r="H1375" s="2">
        <f t="shared" si="27"/>
        <v>0.19999999995343387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9569373</v>
      </c>
      <c r="D1376" s="1">
        <f>'RAS-funkcijski'!E82</f>
        <v>7436243.4000000004</v>
      </c>
      <c r="E1376" s="1">
        <v>0</v>
      </c>
      <c r="F1376" s="1">
        <v>0</v>
      </c>
      <c r="G1376" s="2">
        <f t="shared" si="24"/>
        <v>1906465.0644</v>
      </c>
      <c r="H1376" s="2">
        <f t="shared" si="27"/>
        <v>0.40000000037252903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1054271</v>
      </c>
      <c r="D1378" s="1">
        <f>'RAS-funkcijski'!E84</f>
        <v>774957.67</v>
      </c>
      <c r="E1378" s="1">
        <v>0</v>
      </c>
      <c r="F1378" s="1">
        <v>0</v>
      </c>
      <c r="G1378" s="2">
        <f t="shared" si="24"/>
        <v>208334.90720000002</v>
      </c>
      <c r="H1378" s="2">
        <f t="shared" si="27"/>
        <v>0.32999999995809048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970328</v>
      </c>
      <c r="D1380" s="1">
        <f>'RAS-funkcijski'!E86</f>
        <v>1365884.19</v>
      </c>
      <c r="E1380" s="1">
        <v>0</v>
      </c>
      <c r="F1380" s="1">
        <v>0</v>
      </c>
      <c r="G1380" s="2">
        <f t="shared" si="24"/>
        <v>303571.90315999999</v>
      </c>
      <c r="H1380" s="2">
        <f t="shared" si="27"/>
        <v>0.18999999994412065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7544774</v>
      </c>
      <c r="D1382" s="1">
        <f>'RAS-funkcijski'!E88</f>
        <v>5295401.54</v>
      </c>
      <c r="E1382" s="1">
        <v>0</v>
      </c>
      <c r="F1382" s="1">
        <v>0</v>
      </c>
      <c r="G1382" s="2">
        <f t="shared" si="24"/>
        <v>1523388.4747200003</v>
      </c>
      <c r="H1382" s="2">
        <f t="shared" si="27"/>
        <v>0.4599999999627471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103049</v>
      </c>
      <c r="D1383" s="1">
        <f>'RAS-funkcijski'!E89</f>
        <v>31809.5</v>
      </c>
      <c r="E1383" s="1">
        <v>0</v>
      </c>
      <c r="F1383" s="1">
        <v>0</v>
      </c>
      <c r="G1383" s="2">
        <f t="shared" si="24"/>
        <v>14166.780000000002</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103049</v>
      </c>
      <c r="D1400" s="1">
        <f>'RAS-funkcijski'!E106</f>
        <v>31809.5</v>
      </c>
      <c r="E1400" s="1">
        <v>0</v>
      </c>
      <c r="F1400" s="1">
        <v>0</v>
      </c>
      <c r="G1400" s="2">
        <f t="shared" si="24"/>
        <v>17000.135999999999</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3647096</v>
      </c>
      <c r="D1401" s="1">
        <f>'RAS-funkcijski'!E107</f>
        <v>1369401.95</v>
      </c>
      <c r="E1401" s="1">
        <v>0</v>
      </c>
      <c r="F1401" s="1">
        <v>0</v>
      </c>
      <c r="G1401" s="2">
        <f t="shared" si="24"/>
        <v>657747.68969999999</v>
      </c>
      <c r="H1401" s="2">
        <f t="shared" si="27"/>
        <v>5.0000000046566129E-2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340533</v>
      </c>
      <c r="D1402" s="1">
        <f>'RAS-funkcijski'!E108</f>
        <v>325656.77</v>
      </c>
      <c r="E1402" s="1">
        <v>0</v>
      </c>
      <c r="F1402" s="1">
        <v>0</v>
      </c>
      <c r="G1402" s="2">
        <f t="shared" si="24"/>
        <v>103152.04016</v>
      </c>
      <c r="H1402" s="2">
        <f t="shared" si="27"/>
        <v>0.22999999998137355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9999</v>
      </c>
      <c r="D1403" s="1">
        <f>'RAS-funkcijski'!E109</f>
        <v>10000</v>
      </c>
      <c r="E1403" s="1">
        <v>0</v>
      </c>
      <c r="F1403" s="1">
        <v>0</v>
      </c>
      <c r="G1403" s="2">
        <f t="shared" si="24"/>
        <v>3149.895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338062</v>
      </c>
      <c r="D1404" s="1">
        <f>'RAS-funkcijski'!E110</f>
        <v>271939.21000000002</v>
      </c>
      <c r="E1404" s="1">
        <v>0</v>
      </c>
      <c r="F1404" s="1">
        <v>0</v>
      </c>
      <c r="G1404" s="2">
        <f t="shared" si="24"/>
        <v>93485.68452000001</v>
      </c>
      <c r="H1404" s="2">
        <f t="shared" si="27"/>
        <v>0.21000000002095476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2958502</v>
      </c>
      <c r="D1407" s="1">
        <f>'RAS-funkcijski'!E113</f>
        <v>761805.97</v>
      </c>
      <c r="E1407" s="1">
        <v>0</v>
      </c>
      <c r="F1407" s="1">
        <v>0</v>
      </c>
      <c r="G1407" s="2">
        <f t="shared" si="24"/>
        <v>488550.41946</v>
      </c>
      <c r="H1407" s="2">
        <f t="shared" si="27"/>
        <v>3.0000000027939677E-2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2099865</v>
      </c>
      <c r="D1408" s="1">
        <f>'RAS-funkcijski'!E114</f>
        <v>2595147.7800000003</v>
      </c>
      <c r="E1408" s="1">
        <v>0</v>
      </c>
      <c r="F1408" s="1">
        <v>0</v>
      </c>
      <c r="G1408" s="2">
        <f t="shared" si="24"/>
        <v>801917.66160000011</v>
      </c>
      <c r="H1408" s="2">
        <f t="shared" si="27"/>
        <v>0.21999999973922968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1195201</v>
      </c>
      <c r="D1409" s="1">
        <f>'RAS-funkcijski'!E115</f>
        <v>1701662.6</v>
      </c>
      <c r="E1409" s="1">
        <v>0</v>
      </c>
      <c r="F1409" s="1">
        <v>0</v>
      </c>
      <c r="G1409" s="2">
        <f t="shared" si="24"/>
        <v>510436.40820000006</v>
      </c>
      <c r="H1409" s="2">
        <f t="shared" si="27"/>
        <v>0.39999999990686774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1195201</v>
      </c>
      <c r="D1410" s="1">
        <f>'RAS-funkcijski'!E116</f>
        <v>1701662.6</v>
      </c>
      <c r="E1410" s="1">
        <v>0</v>
      </c>
      <c r="F1410" s="1">
        <v>0</v>
      </c>
      <c r="G1410" s="2">
        <f t="shared" si="24"/>
        <v>515034.93440000003</v>
      </c>
      <c r="H1410" s="2">
        <f t="shared" si="27"/>
        <v>0.39999999990686774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904664</v>
      </c>
      <c r="D1419" s="1">
        <f>'RAS-funkcijski'!E125</f>
        <v>893485.18</v>
      </c>
      <c r="E1419" s="1">
        <v>0</v>
      </c>
      <c r="F1419" s="1">
        <v>0</v>
      </c>
      <c r="G1419" s="2">
        <f t="shared" si="24"/>
        <v>325687.75756</v>
      </c>
      <c r="H1419" s="2">
        <f t="shared" si="27"/>
        <v>0.18000000005122274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613273</v>
      </c>
      <c r="D1423" s="1">
        <f>'RAS-funkcijski'!E129</f>
        <v>953643.64</v>
      </c>
      <c r="E1423" s="1">
        <v>0</v>
      </c>
      <c r="F1423" s="1">
        <v>0</v>
      </c>
      <c r="G1423" s="2">
        <f t="shared" si="24"/>
        <v>315070.03500000003</v>
      </c>
      <c r="H1423" s="2">
        <f t="shared" si="27"/>
        <v>0.35999999998603016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613273</v>
      </c>
      <c r="D1434" s="1">
        <f>'RAS-funkcijski'!E140</f>
        <v>953643.64</v>
      </c>
      <c r="E1434" s="1">
        <v>0</v>
      </c>
      <c r="F1434" s="1">
        <v>0</v>
      </c>
      <c r="G1434" s="2">
        <f t="shared" si="24"/>
        <v>342796.19808000006</v>
      </c>
      <c r="H1434" s="2">
        <f t="shared" si="27"/>
        <v>0.35999999998603016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22805745</v>
      </c>
      <c r="D1435" s="13">
        <f>'RAS-funkcijski'!E141</f>
        <v>19346838.84</v>
      </c>
      <c r="E1435" s="13">
        <v>0</v>
      </c>
      <c r="F1435" s="13">
        <v>0</v>
      </c>
      <c r="G1435" s="14">
        <f t="shared" si="24"/>
        <v>8425420.9071600009</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91747.08</v>
      </c>
      <c r="E1436" s="6">
        <v>0</v>
      </c>
      <c r="F1436" s="6">
        <v>0</v>
      </c>
      <c r="G1436" s="7">
        <f t="shared" si="24"/>
        <v>183.49415999999999</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91747.08</v>
      </c>
      <c r="E1453" s="1">
        <v>0</v>
      </c>
      <c r="F1453" s="1">
        <v>0</v>
      </c>
      <c r="G1453" s="2">
        <f t="shared" si="24"/>
        <v>3302.8948799999998</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5425</v>
      </c>
      <c r="E1454" s="1">
        <v>0</v>
      </c>
      <c r="F1454" s="1">
        <v>0</v>
      </c>
      <c r="G1454" s="2">
        <f t="shared" si="24"/>
        <v>206.15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5425</v>
      </c>
      <c r="E1456" s="1">
        <v>0</v>
      </c>
      <c r="F1456" s="1">
        <v>0</v>
      </c>
      <c r="G1456" s="2">
        <f t="shared" si="24"/>
        <v>227.85000000000002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86322.08</v>
      </c>
      <c r="E1461" s="1">
        <v>0</v>
      </c>
      <c r="F1461" s="1">
        <v>0</v>
      </c>
      <c r="G1461" s="2">
        <f t="shared" si="24"/>
        <v>4488.7481600000001</v>
      </c>
      <c r="H1461" s="2">
        <f t="shared" si="27"/>
        <v>8.000000000174623E-2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86322.08</v>
      </c>
      <c r="E1467" s="1">
        <v>0</v>
      </c>
      <c r="F1467" s="1">
        <v>0</v>
      </c>
      <c r="G1467" s="2">
        <f t="shared" si="24"/>
        <v>5524.61312</v>
      </c>
      <c r="H1467" s="2">
        <f t="shared" si="27"/>
        <v>8.000000000174623E-2</v>
      </c>
      <c r="I1467" s="10">
        <f t="shared" si="31"/>
        <v>441.96904960964724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18161381.699999999</v>
      </c>
      <c r="D1480" s="6"/>
      <c r="E1480" s="6">
        <v>0</v>
      </c>
      <c r="F1480" s="6">
        <v>0</v>
      </c>
      <c r="G1480" s="7">
        <f t="shared" ref="G1480:G1580" si="34">B1480/1000*C1480</f>
        <v>18161.381699999998</v>
      </c>
      <c r="H1480" s="7">
        <f t="shared" ref="H1480:H1580" si="35">ABS(C1480-ROUND(C1480,0))</f>
        <v>0.30000000074505806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15454820.540000001</v>
      </c>
      <c r="D1481" s="1">
        <v>0</v>
      </c>
      <c r="E1481" s="1">
        <v>0</v>
      </c>
      <c r="F1481" s="1">
        <v>0</v>
      </c>
      <c r="G1481" s="2">
        <f t="shared" si="34"/>
        <v>30909.641080000001</v>
      </c>
      <c r="H1481" s="2">
        <f t="shared" si="35"/>
        <v>0.45999999903142452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10428106.020000001</v>
      </c>
      <c r="D1483" s="1">
        <v>0</v>
      </c>
      <c r="E1483" s="1">
        <v>0</v>
      </c>
      <c r="F1483" s="1">
        <v>0</v>
      </c>
      <c r="G1483" s="2">
        <f t="shared" si="34"/>
        <v>41712.424080000004</v>
      </c>
      <c r="H1483" s="2">
        <f t="shared" si="35"/>
        <v>2.0000001415610313E-2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2348458.4500000002</v>
      </c>
      <c r="D1484" s="1">
        <v>0</v>
      </c>
      <c r="E1484" s="1">
        <v>0</v>
      </c>
      <c r="F1484" s="1">
        <v>0</v>
      </c>
      <c r="G1484" s="2">
        <f t="shared" si="34"/>
        <v>11742.29225</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6116690.9900000002</v>
      </c>
      <c r="D1485" s="1">
        <v>0</v>
      </c>
      <c r="E1485" s="1">
        <v>0</v>
      </c>
      <c r="F1485" s="1">
        <v>0</v>
      </c>
      <c r="G1485" s="2">
        <f t="shared" si="34"/>
        <v>36700.145940000002</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419260.53</v>
      </c>
      <c r="D1486" s="1">
        <v>0</v>
      </c>
      <c r="E1486" s="1">
        <v>0</v>
      </c>
      <c r="F1486" s="1">
        <v>0</v>
      </c>
      <c r="G1486" s="2">
        <f t="shared" si="34"/>
        <v>2934.8237100000001</v>
      </c>
      <c r="H1486" s="2">
        <f t="shared" si="35"/>
        <v>0.46999999997206032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2591.4699999999998</v>
      </c>
      <c r="D1487" s="1">
        <v>0</v>
      </c>
      <c r="E1487" s="1">
        <v>0</v>
      </c>
      <c r="F1487" s="1">
        <v>0</v>
      </c>
      <c r="G1487" s="2">
        <f t="shared" si="34"/>
        <v>20.731759999999998</v>
      </c>
      <c r="H1487" s="2">
        <f t="shared" si="35"/>
        <v>0.46999999999979991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1505496.66</v>
      </c>
      <c r="D1489" s="1">
        <v>0</v>
      </c>
      <c r="E1489" s="1">
        <v>0</v>
      </c>
      <c r="F1489" s="1">
        <v>0</v>
      </c>
      <c r="G1489" s="2">
        <f t="shared" si="34"/>
        <v>15054.9666</v>
      </c>
      <c r="H1489" s="2">
        <f t="shared" si="35"/>
        <v>0.34000000008381903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17661.28</v>
      </c>
      <c r="D1490" s="1">
        <v>0</v>
      </c>
      <c r="E1490" s="1">
        <v>0</v>
      </c>
      <c r="F1490" s="1">
        <v>0</v>
      </c>
      <c r="G1490" s="2">
        <f t="shared" si="34"/>
        <v>194.27407999999997</v>
      </c>
      <c r="H1490" s="2">
        <f t="shared" si="35"/>
        <v>0.27999999999883585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17946.64</v>
      </c>
      <c r="D1491" s="1">
        <v>0</v>
      </c>
      <c r="E1491" s="1">
        <v>0</v>
      </c>
      <c r="F1491" s="1">
        <v>0</v>
      </c>
      <c r="G1491" s="2">
        <f t="shared" si="34"/>
        <v>215.35968</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5026714.5199999996</v>
      </c>
      <c r="D1492" s="1">
        <v>0</v>
      </c>
      <c r="E1492" s="1">
        <v>0</v>
      </c>
      <c r="F1492" s="1">
        <v>0</v>
      </c>
      <c r="G1492" s="2">
        <f t="shared" si="34"/>
        <v>65347.288759999989</v>
      </c>
      <c r="H1492" s="2">
        <f t="shared" si="35"/>
        <v>0.48000000044703484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15266945.59</v>
      </c>
      <c r="D1499" s="1">
        <v>0</v>
      </c>
      <c r="E1499" s="1">
        <v>0</v>
      </c>
      <c r="F1499" s="1">
        <v>0</v>
      </c>
      <c r="G1499" s="2">
        <f t="shared" si="34"/>
        <v>305338.9118</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10231649.75</v>
      </c>
      <c r="D1501" s="1">
        <v>0</v>
      </c>
      <c r="E1501" s="1">
        <v>0</v>
      </c>
      <c r="F1501" s="1">
        <v>0</v>
      </c>
      <c r="G1501" s="2">
        <f t="shared" si="34"/>
        <v>225096.29449999999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2346413.63</v>
      </c>
      <c r="D1502" s="1">
        <v>0</v>
      </c>
      <c r="E1502" s="1">
        <v>0</v>
      </c>
      <c r="F1502" s="1">
        <v>0</v>
      </c>
      <c r="G1502" s="2">
        <f t="shared" si="34"/>
        <v>53967.513489999998</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5860672.8499999996</v>
      </c>
      <c r="D1503" s="1">
        <v>0</v>
      </c>
      <c r="E1503" s="1">
        <v>0</v>
      </c>
      <c r="F1503" s="1">
        <v>0</v>
      </c>
      <c r="G1503" s="2">
        <f t="shared" si="34"/>
        <v>140656.14840000001</v>
      </c>
      <c r="H1503" s="2">
        <f t="shared" si="35"/>
        <v>0.15000000037252903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465570.47</v>
      </c>
      <c r="D1504" s="1">
        <v>0</v>
      </c>
      <c r="E1504" s="1">
        <v>0</v>
      </c>
      <c r="F1504" s="1">
        <v>0</v>
      </c>
      <c r="G1504" s="2">
        <f t="shared" si="34"/>
        <v>11639.26175</v>
      </c>
      <c r="H1504" s="2">
        <f t="shared" si="35"/>
        <v>0.46999999997206032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2591.4699999999998</v>
      </c>
      <c r="D1505" s="1">
        <v>0</v>
      </c>
      <c r="E1505" s="1">
        <v>0</v>
      </c>
      <c r="F1505" s="1">
        <v>0</v>
      </c>
      <c r="G1505" s="2">
        <f t="shared" si="34"/>
        <v>67.378219999999985</v>
      </c>
      <c r="H1505" s="2">
        <f t="shared" si="35"/>
        <v>0.46999999999979991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1521010.13</v>
      </c>
      <c r="D1507" s="1">
        <v>0</v>
      </c>
      <c r="E1507" s="1">
        <v>0</v>
      </c>
      <c r="F1507" s="1">
        <v>0</v>
      </c>
      <c r="G1507" s="2">
        <f t="shared" si="34"/>
        <v>42588.283639999994</v>
      </c>
      <c r="H1507" s="2">
        <f t="shared" si="35"/>
        <v>0.12999999988824129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17661.28</v>
      </c>
      <c r="D1508" s="1">
        <v>0</v>
      </c>
      <c r="E1508" s="1">
        <v>0</v>
      </c>
      <c r="F1508" s="1">
        <v>0</v>
      </c>
      <c r="G1508" s="2">
        <f t="shared" si="34"/>
        <v>512.17711999999995</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17729.919999999998</v>
      </c>
      <c r="D1509" s="1">
        <v>0</v>
      </c>
      <c r="E1509" s="1">
        <v>0</v>
      </c>
      <c r="F1509" s="1">
        <v>0</v>
      </c>
      <c r="G1509" s="2">
        <f t="shared" si="34"/>
        <v>531.8975999999999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3081090.24</v>
      </c>
      <c r="D1510" s="1">
        <v>0</v>
      </c>
      <c r="E1510" s="1">
        <v>0</v>
      </c>
      <c r="F1510" s="1">
        <v>0</v>
      </c>
      <c r="G1510" s="2">
        <f t="shared" si="34"/>
        <v>95513.797440000009</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1954205.6</v>
      </c>
      <c r="D1511" s="1">
        <v>0</v>
      </c>
      <c r="E1511" s="1">
        <v>0</v>
      </c>
      <c r="F1511" s="1">
        <v>0</v>
      </c>
      <c r="G1511" s="2">
        <f t="shared" si="34"/>
        <v>62534.579200000007</v>
      </c>
      <c r="H1511" s="2">
        <f t="shared" si="35"/>
        <v>0.39999999990686774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1954205.6</v>
      </c>
      <c r="D1515" s="1">
        <v>0</v>
      </c>
      <c r="E1515" s="1">
        <v>0</v>
      </c>
      <c r="F1515" s="1">
        <v>0</v>
      </c>
      <c r="G1515" s="2">
        <f t="shared" si="34"/>
        <v>70351.401599999997</v>
      </c>
      <c r="H1515" s="2">
        <f t="shared" si="35"/>
        <v>0.39999999990686774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18349256.650000002</v>
      </c>
      <c r="D1517" s="1">
        <v>0</v>
      </c>
      <c r="E1517" s="1">
        <v>0</v>
      </c>
      <c r="F1517" s="1">
        <v>0</v>
      </c>
      <c r="G1517" s="2">
        <f t="shared" si="34"/>
        <v>697271.75270000007</v>
      </c>
      <c r="H1517" s="2">
        <f t="shared" si="35"/>
        <v>0.34999999776482582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18349256.649999999</v>
      </c>
      <c r="D1576" s="1">
        <v>0</v>
      </c>
      <c r="E1576" s="1">
        <v>0</v>
      </c>
      <c r="F1576" s="1">
        <v>0</v>
      </c>
      <c r="G1576" s="2">
        <f t="shared" si="34"/>
        <v>1779877.8950499999</v>
      </c>
      <c r="H1576" s="2">
        <f t="shared" si="35"/>
        <v>0.35000000149011612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989668.64</v>
      </c>
      <c r="D1578" s="1">
        <v>0</v>
      </c>
      <c r="E1578" s="1">
        <v>0</v>
      </c>
      <c r="F1578" s="1">
        <v>0</v>
      </c>
      <c r="G1578" s="2">
        <f t="shared" si="34"/>
        <v>97977.195360000012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2521737.36</v>
      </c>
      <c r="D1579" s="1">
        <v>0</v>
      </c>
      <c r="E1579" s="1">
        <v>0</v>
      </c>
      <c r="F1579" s="1">
        <v>0</v>
      </c>
      <c r="G1579" s="2">
        <f t="shared" si="34"/>
        <v>252173.736</v>
      </c>
      <c r="H1579" s="2">
        <f t="shared" si="35"/>
        <v>0.35999999986961484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14837850.65</v>
      </c>
      <c r="D1580" s="13">
        <v>0</v>
      </c>
      <c r="E1580" s="13">
        <v>0</v>
      </c>
      <c r="F1580" s="13">
        <v>0</v>
      </c>
      <c r="G1580" s="14">
        <f t="shared" si="34"/>
        <v>1498622.9156500001</v>
      </c>
      <c r="H1580" s="14">
        <f t="shared" si="35"/>
        <v>0.34999999962747097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31000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19145161</v>
      </c>
      <c r="I16" s="172">
        <f>'PR-RAS'!E6</f>
        <v>21021341.240000002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15687639</v>
      </c>
      <c r="I17" s="172">
        <f>'PR-RAS'!E151</f>
        <v>14320124.319999998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2009951</v>
      </c>
      <c r="I18" s="172">
        <f>'PR-RAS'!E645</f>
        <v>1832735.7500000051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480318397</v>
      </c>
      <c r="I20" s="175">
        <f>BILANCA!E7</f>
        <v>480607399.17000002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52175038</v>
      </c>
      <c r="I21" s="177">
        <f>BILANCA!E68</f>
        <v>54457983.32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18164880</v>
      </c>
      <c r="I22" s="177">
        <f>BILANCA!E176</f>
        <v>18349555.41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514328555</v>
      </c>
      <c r="I23" s="179">
        <f>BILANCA!E237</f>
        <v>516715827.08000004</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4626058</v>
      </c>
      <c r="I24" s="175">
        <f>'RAS-funkcijski'!E5</f>
        <v>4568655.88</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1016685</v>
      </c>
      <c r="I25" s="177">
        <f>'RAS-funkcijski'!E35</f>
        <v>954046.29</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7544774</v>
      </c>
      <c r="I26" s="177">
        <f>'RAS-funkcijski'!E88</f>
        <v>5295401.54</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2099865</v>
      </c>
      <c r="I27" s="177">
        <f>'RAS-funkcijski'!E114</f>
        <v>2595147.7800000003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22805745</v>
      </c>
      <c r="I28" s="181">
        <f>'RAS-funkcijski'!E141</f>
        <v>19346838.84</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91747.08</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91747.08</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18161381.699999999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18349256.650000002</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18349256.649999999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271" zoomScaleNormal="100" workbookViewId="0">
      <selection activeCell="D635" sqref="D6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19145161</v>
      </c>
      <c r="E6" s="53">
        <f>E7+E44+E50+E82+E106+E124+E133+E139</f>
        <v>21021341.240000002</v>
      </c>
      <c r="F6" s="54">
        <f t="shared" ref="F6:F131" si="0">IF(D6&lt;&gt;0,IF(E6/D6&gt;=100,"&gt;&gt;100",E6/D6*100),"-")</f>
        <v>109.79976214355159</v>
      </c>
    </row>
    <row r="7" spans="1:25" ht="12.75" customHeight="1" x14ac:dyDescent="0.2">
      <c r="A7" s="55">
        <v>61</v>
      </c>
      <c r="B7" s="307" t="s">
        <v>57</v>
      </c>
      <c r="C7" s="52" t="s">
        <v>58</v>
      </c>
      <c r="D7" s="53">
        <f t="shared" ref="D7:E7" si="1">D8+D17+D23+D29+D37+D40</f>
        <v>8877316</v>
      </c>
      <c r="E7" s="53">
        <f t="shared" si="1"/>
        <v>11627428.960000001</v>
      </c>
      <c r="F7" s="54">
        <f t="shared" si="0"/>
        <v>130.97910404451076</v>
      </c>
    </row>
    <row r="8" spans="1:25" ht="12.75" customHeight="1" x14ac:dyDescent="0.2">
      <c r="A8" s="55">
        <v>611</v>
      </c>
      <c r="B8" s="87" t="s">
        <v>59</v>
      </c>
      <c r="C8" s="52" t="s">
        <v>60</v>
      </c>
      <c r="D8" s="53">
        <f t="shared" ref="D8:E8" si="2">SUM(D9:D14)-D15-D16</f>
        <v>5403129</v>
      </c>
      <c r="E8" s="53">
        <f t="shared" si="2"/>
        <v>6895310.870000001</v>
      </c>
      <c r="F8" s="54">
        <f t="shared" si="0"/>
        <v>127.61699507822229</v>
      </c>
    </row>
    <row r="9" spans="1:25" ht="12.75" customHeight="1" x14ac:dyDescent="0.2">
      <c r="A9" s="55">
        <v>6111</v>
      </c>
      <c r="B9" s="87" t="s">
        <v>61</v>
      </c>
      <c r="C9" s="52" t="s">
        <v>62</v>
      </c>
      <c r="D9" s="244">
        <v>3408693</v>
      </c>
      <c r="E9" s="244">
        <v>4524481</v>
      </c>
      <c r="F9" s="54">
        <f t="shared" si="0"/>
        <v>132.73360199935871</v>
      </c>
    </row>
    <row r="10" spans="1:25" ht="12.75" customHeight="1" x14ac:dyDescent="0.2">
      <c r="A10" s="55">
        <v>6112</v>
      </c>
      <c r="B10" s="87" t="s">
        <v>63</v>
      </c>
      <c r="C10" s="52" t="s">
        <v>64</v>
      </c>
      <c r="D10" s="244">
        <v>403750</v>
      </c>
      <c r="E10" s="244">
        <v>935159.86</v>
      </c>
      <c r="F10" s="54">
        <f t="shared" si="0"/>
        <v>231.61854117647059</v>
      </c>
    </row>
    <row r="11" spans="1:25" ht="12.75" customHeight="1" x14ac:dyDescent="0.2">
      <c r="A11" s="55">
        <v>6113</v>
      </c>
      <c r="B11" s="87" t="s">
        <v>65</v>
      </c>
      <c r="C11" s="52" t="s">
        <v>66</v>
      </c>
      <c r="D11" s="244">
        <v>827312</v>
      </c>
      <c r="E11" s="244">
        <v>933824.27</v>
      </c>
      <c r="F11" s="54">
        <f t="shared" si="0"/>
        <v>112.87449837546173</v>
      </c>
    </row>
    <row r="12" spans="1:25" ht="12.75" customHeight="1" x14ac:dyDescent="0.2">
      <c r="A12" s="55">
        <v>6114</v>
      </c>
      <c r="B12" s="87" t="s">
        <v>67</v>
      </c>
      <c r="C12" s="52" t="s">
        <v>68</v>
      </c>
      <c r="D12" s="244">
        <v>1144019</v>
      </c>
      <c r="E12" s="244">
        <v>725618.94</v>
      </c>
      <c r="F12" s="54">
        <f t="shared" si="0"/>
        <v>63.427175597608077</v>
      </c>
    </row>
    <row r="13" spans="1:25" ht="12.75" customHeight="1" x14ac:dyDescent="0.2">
      <c r="A13" s="55">
        <v>6115</v>
      </c>
      <c r="B13" s="87" t="s">
        <v>69</v>
      </c>
      <c r="C13" s="52" t="s">
        <v>70</v>
      </c>
      <c r="D13" s="244">
        <v>193465</v>
      </c>
      <c r="E13" s="244">
        <v>297644.48</v>
      </c>
      <c r="F13" s="54">
        <f t="shared" si="0"/>
        <v>153.84926472488561</v>
      </c>
    </row>
    <row r="14" spans="1:25" ht="12.75" customHeight="1" x14ac:dyDescent="0.2">
      <c r="A14" s="55">
        <v>6116</v>
      </c>
      <c r="B14" s="87" t="s">
        <v>71</v>
      </c>
      <c r="C14" s="52" t="s">
        <v>72</v>
      </c>
      <c r="D14" s="244">
        <v>4839</v>
      </c>
      <c r="E14" s="244">
        <v>37626.550000000003</v>
      </c>
      <c r="F14" s="54">
        <f t="shared" si="0"/>
        <v>777.5687125439141</v>
      </c>
    </row>
    <row r="15" spans="1:25" ht="12.75" customHeight="1" x14ac:dyDescent="0.2">
      <c r="A15" s="55">
        <v>6117</v>
      </c>
      <c r="B15" s="87" t="s">
        <v>73</v>
      </c>
      <c r="C15" s="52" t="s">
        <v>74</v>
      </c>
      <c r="D15" s="244">
        <v>578949</v>
      </c>
      <c r="E15" s="244">
        <v>559044.23</v>
      </c>
      <c r="F15" s="54">
        <f t="shared" si="0"/>
        <v>96.561913052790487</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3452063</v>
      </c>
      <c r="E23" s="53">
        <f t="shared" si="4"/>
        <v>4216079.92</v>
      </c>
      <c r="F23" s="54">
        <f t="shared" si="0"/>
        <v>122.13218356675415</v>
      </c>
    </row>
    <row r="24" spans="1:6" ht="12.75" customHeight="1" x14ac:dyDescent="0.2">
      <c r="A24" s="55">
        <v>6131</v>
      </c>
      <c r="B24" s="87" t="s">
        <v>91</v>
      </c>
      <c r="C24" s="52" t="s">
        <v>92</v>
      </c>
      <c r="D24" s="244">
        <v>1468380</v>
      </c>
      <c r="E24" s="244">
        <v>1419642.79</v>
      </c>
      <c r="F24" s="54">
        <f t="shared" si="0"/>
        <v>96.68088573802423</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1983683</v>
      </c>
      <c r="E27" s="244">
        <v>2796437.13</v>
      </c>
      <c r="F27" s="54">
        <f t="shared" si="0"/>
        <v>140.97197636920816</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22124</v>
      </c>
      <c r="E29" s="53">
        <f t="shared" si="5"/>
        <v>516038.17</v>
      </c>
      <c r="F29" s="54">
        <f t="shared" si="0"/>
        <v>2332.481332489604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22124</v>
      </c>
      <c r="E31" s="244">
        <v>516038.17</v>
      </c>
      <c r="F31" s="54">
        <f t="shared" si="0"/>
        <v>2332.481332489604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1116038</v>
      </c>
      <c r="E50" s="53">
        <f>E51+E54+E59+E62+E65+E68+E71+E74+E77</f>
        <v>697604.65</v>
      </c>
      <c r="F50" s="54">
        <f t="shared" si="0"/>
        <v>62.507248857117773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776625</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776625</v>
      </c>
      <c r="E56" s="244">
        <v>0</v>
      </c>
      <c r="F56" s="54">
        <f t="shared" si="0"/>
        <v>0</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339413</v>
      </c>
      <c r="E59" s="53">
        <f t="shared" si="12"/>
        <v>361012.15</v>
      </c>
      <c r="F59" s="54">
        <f t="shared" si="0"/>
        <v>106.36367787916197</v>
      </c>
    </row>
    <row r="60" spans="1:6" ht="24" x14ac:dyDescent="0.2">
      <c r="A60" s="55">
        <v>6331</v>
      </c>
      <c r="B60" s="88" t="s">
        <v>163</v>
      </c>
      <c r="C60" s="52" t="s">
        <v>164</v>
      </c>
      <c r="D60" s="244">
        <v>42413</v>
      </c>
      <c r="E60" s="244">
        <v>72000</v>
      </c>
      <c r="F60" s="54">
        <f t="shared" si="0"/>
        <v>169.75927192134489</v>
      </c>
    </row>
    <row r="61" spans="1:6" ht="24" x14ac:dyDescent="0.2">
      <c r="A61" s="55">
        <v>6332</v>
      </c>
      <c r="B61" s="88" t="s">
        <v>165</v>
      </c>
      <c r="C61" s="52" t="s">
        <v>166</v>
      </c>
      <c r="D61" s="244">
        <v>297000</v>
      </c>
      <c r="E61" s="244">
        <v>289012.15000000002</v>
      </c>
      <c r="F61" s="54">
        <f t="shared" si="0"/>
        <v>97.31048821548822</v>
      </c>
    </row>
    <row r="62" spans="1:6" ht="12.75" customHeight="1" x14ac:dyDescent="0.2">
      <c r="A62" s="55">
        <v>634</v>
      </c>
      <c r="B62" s="87" t="s">
        <v>167</v>
      </c>
      <c r="C62" s="52" t="s">
        <v>168</v>
      </c>
      <c r="D62" s="53">
        <f t="shared" ref="D62:E62" si="13">SUM(D63:D64)</f>
        <v>0</v>
      </c>
      <c r="E62" s="53">
        <f t="shared" si="13"/>
        <v>226552.5</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226552.5</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110040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v>110040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1819181</v>
      </c>
      <c r="E82" s="53">
        <f t="shared" si="19"/>
        <v>2219696.06</v>
      </c>
      <c r="F82" s="54">
        <f t="shared" si="0"/>
        <v>122.01622928119853</v>
      </c>
    </row>
    <row r="83" spans="1:6" ht="12.75" customHeight="1" x14ac:dyDescent="0.2">
      <c r="A83" s="55">
        <v>641</v>
      </c>
      <c r="B83" s="87" t="s">
        <v>209</v>
      </c>
      <c r="C83" s="52" t="s">
        <v>210</v>
      </c>
      <c r="D83" s="53">
        <f t="shared" ref="D83:E83" si="20">SUM(D84:D90)</f>
        <v>25939</v>
      </c>
      <c r="E83" s="53">
        <f t="shared" si="20"/>
        <v>70509.86</v>
      </c>
      <c r="F83" s="54">
        <f t="shared" si="0"/>
        <v>271.82952311191639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528</v>
      </c>
      <c r="E85" s="244">
        <v>2320.2199999999998</v>
      </c>
      <c r="F85" s="54">
        <f t="shared" si="0"/>
        <v>439.43560606060601</v>
      </c>
    </row>
    <row r="86" spans="1:6" ht="12.75" customHeight="1" x14ac:dyDescent="0.2">
      <c r="A86" s="55">
        <v>6414</v>
      </c>
      <c r="B86" s="87" t="s">
        <v>215</v>
      </c>
      <c r="C86" s="52" t="s">
        <v>216</v>
      </c>
      <c r="D86" s="244">
        <v>25411</v>
      </c>
      <c r="E86" s="244">
        <v>68189.64</v>
      </c>
      <c r="F86" s="54">
        <f t="shared" si="0"/>
        <v>268.34693636614065</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1793242</v>
      </c>
      <c r="E91" s="53">
        <f t="shared" si="21"/>
        <v>2149186.2000000002</v>
      </c>
      <c r="F91" s="54">
        <f t="shared" si="0"/>
        <v>119.84920049831535</v>
      </c>
    </row>
    <row r="92" spans="1:6" ht="12.75" customHeight="1" x14ac:dyDescent="0.2">
      <c r="A92" s="55">
        <v>6421</v>
      </c>
      <c r="B92" s="87" t="s">
        <v>227</v>
      </c>
      <c r="C92" s="52" t="s">
        <v>228</v>
      </c>
      <c r="D92" s="244">
        <v>677188</v>
      </c>
      <c r="E92" s="244">
        <v>981879.25</v>
      </c>
      <c r="F92" s="54">
        <f t="shared" si="0"/>
        <v>144.99359852803062</v>
      </c>
    </row>
    <row r="93" spans="1:6" ht="12.75" customHeight="1" x14ac:dyDescent="0.2">
      <c r="A93" s="55">
        <v>6422</v>
      </c>
      <c r="B93" s="87" t="s">
        <v>229</v>
      </c>
      <c r="C93" s="52" t="s">
        <v>230</v>
      </c>
      <c r="D93" s="244">
        <v>911469</v>
      </c>
      <c r="E93" s="244">
        <v>1027245.7</v>
      </c>
      <c r="F93" s="54">
        <f t="shared" si="0"/>
        <v>112.70220929071641</v>
      </c>
    </row>
    <row r="94" spans="1:6" ht="12.75" customHeight="1" x14ac:dyDescent="0.2">
      <c r="A94" s="55">
        <v>6423</v>
      </c>
      <c r="B94" s="87" t="s">
        <v>231</v>
      </c>
      <c r="C94" s="52" t="s">
        <v>232</v>
      </c>
      <c r="D94" s="244">
        <v>204585</v>
      </c>
      <c r="E94" s="244">
        <v>140061.25</v>
      </c>
      <c r="F94" s="54">
        <f t="shared" si="0"/>
        <v>68.461153065962804</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7003324</v>
      </c>
      <c r="E106" s="53">
        <f t="shared" si="23"/>
        <v>6160090.8900000006</v>
      </c>
      <c r="F106" s="54">
        <f t="shared" si="0"/>
        <v>87.959530217365369</v>
      </c>
    </row>
    <row r="107" spans="1:6" ht="12.75" customHeight="1" x14ac:dyDescent="0.2">
      <c r="A107" s="55">
        <v>651</v>
      </c>
      <c r="B107" s="87" t="s">
        <v>257</v>
      </c>
      <c r="C107" s="52" t="s">
        <v>258</v>
      </c>
      <c r="D107" s="53">
        <f t="shared" ref="D107:E107" si="24">SUM(D108:D111)</f>
        <v>1147980</v>
      </c>
      <c r="E107" s="53">
        <f t="shared" si="24"/>
        <v>1004912.92</v>
      </c>
      <c r="F107" s="54">
        <f t="shared" si="0"/>
        <v>87.537493684558967</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5520</v>
      </c>
      <c r="E109" s="244">
        <v>7610</v>
      </c>
      <c r="F109" s="54">
        <f t="shared" si="0"/>
        <v>137.86231884057972</v>
      </c>
    </row>
    <row r="110" spans="1:6" ht="12.75" customHeight="1" x14ac:dyDescent="0.2">
      <c r="A110" s="55">
        <v>6513</v>
      </c>
      <c r="B110" s="87" t="s">
        <v>263</v>
      </c>
      <c r="C110" s="52" t="s">
        <v>264</v>
      </c>
      <c r="D110" s="244">
        <v>4338</v>
      </c>
      <c r="E110" s="244">
        <v>2244.9</v>
      </c>
      <c r="F110" s="54">
        <f t="shared" si="0"/>
        <v>51.749654218533891</v>
      </c>
    </row>
    <row r="111" spans="1:6" ht="12.75" customHeight="1" x14ac:dyDescent="0.2">
      <c r="A111" s="55">
        <v>6514</v>
      </c>
      <c r="B111" s="87" t="s">
        <v>265</v>
      </c>
      <c r="C111" s="52" t="s">
        <v>266</v>
      </c>
      <c r="D111" s="244">
        <v>1138122</v>
      </c>
      <c r="E111" s="244">
        <v>995058.02</v>
      </c>
      <c r="F111" s="54">
        <f t="shared" si="0"/>
        <v>87.429820353178314</v>
      </c>
    </row>
    <row r="112" spans="1:6" ht="12.75" customHeight="1" x14ac:dyDescent="0.2">
      <c r="A112" s="55">
        <v>652</v>
      </c>
      <c r="B112" s="87" t="s">
        <v>267</v>
      </c>
      <c r="C112" s="52" t="s">
        <v>268</v>
      </c>
      <c r="D112" s="53">
        <f t="shared" ref="D112:E112" si="25">SUM(D113:D119)</f>
        <v>54127</v>
      </c>
      <c r="E112" s="53">
        <f t="shared" si="25"/>
        <v>113759.68999999999</v>
      </c>
      <c r="F112" s="54">
        <f t="shared" si="0"/>
        <v>210.17179965636373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6499</v>
      </c>
      <c r="E114" s="244">
        <v>2741.93</v>
      </c>
      <c r="F114" s="54">
        <f t="shared" si="0"/>
        <v>42.190029235266962</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47628</v>
      </c>
      <c r="E117" s="244">
        <v>111017.76</v>
      </c>
      <c r="F117" s="54">
        <f t="shared" si="0"/>
        <v>233.09347442680775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5801217</v>
      </c>
      <c r="E120" s="53">
        <f t="shared" si="26"/>
        <v>5041418.28</v>
      </c>
      <c r="F120" s="54">
        <f t="shared" si="0"/>
        <v>86.902770229074349</v>
      </c>
    </row>
    <row r="121" spans="1:6" ht="12.75" customHeight="1" x14ac:dyDescent="0.2">
      <c r="A121" s="55">
        <v>6531</v>
      </c>
      <c r="B121" s="87" t="s">
        <v>285</v>
      </c>
      <c r="C121" s="52" t="s">
        <v>286</v>
      </c>
      <c r="D121" s="244">
        <v>2159308</v>
      </c>
      <c r="E121" s="244">
        <v>1027218.86</v>
      </c>
      <c r="F121" s="54">
        <f t="shared" si="0"/>
        <v>47.571669257002711</v>
      </c>
    </row>
    <row r="122" spans="1:6" ht="12.75" customHeight="1" x14ac:dyDescent="0.2">
      <c r="A122" s="55">
        <v>6532</v>
      </c>
      <c r="B122" s="87" t="s">
        <v>287</v>
      </c>
      <c r="C122" s="52" t="s">
        <v>288</v>
      </c>
      <c r="D122" s="244">
        <v>3641909</v>
      </c>
      <c r="E122" s="244">
        <v>4014199.42</v>
      </c>
      <c r="F122" s="54">
        <f t="shared" si="0"/>
        <v>110.22239764914499</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131800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131800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131800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197502</v>
      </c>
      <c r="E139" s="53">
        <f t="shared" si="33"/>
        <v>316520.68</v>
      </c>
      <c r="F139" s="54">
        <f t="shared" si="31"/>
        <v>160.26201253658189</v>
      </c>
    </row>
    <row r="140" spans="1:6" ht="12.75" customHeight="1" x14ac:dyDescent="0.2">
      <c r="A140" s="55">
        <v>681</v>
      </c>
      <c r="B140" s="87" t="s">
        <v>323</v>
      </c>
      <c r="C140" s="52" t="s">
        <v>324</v>
      </c>
      <c r="D140" s="53">
        <f t="shared" ref="D140:E140" si="34">SUM(D141:D149)</f>
        <v>30512</v>
      </c>
      <c r="E140" s="53">
        <f t="shared" si="34"/>
        <v>74194.17</v>
      </c>
      <c r="F140" s="54">
        <f t="shared" si="31"/>
        <v>243.16390272679601</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30512</v>
      </c>
      <c r="E149" s="244">
        <v>74194.17</v>
      </c>
      <c r="F149" s="54">
        <f t="shared" si="31"/>
        <v>243.16390272679601</v>
      </c>
    </row>
    <row r="150" spans="1:6" ht="12.75" customHeight="1" x14ac:dyDescent="0.2">
      <c r="A150" s="55">
        <v>683</v>
      </c>
      <c r="B150" s="87" t="s">
        <v>343</v>
      </c>
      <c r="C150" s="52" t="s">
        <v>344</v>
      </c>
      <c r="D150" s="244">
        <v>166990</v>
      </c>
      <c r="E150" s="244">
        <v>242326.51</v>
      </c>
      <c r="F150" s="54">
        <f t="shared" si="31"/>
        <v>145.11438409485598</v>
      </c>
    </row>
    <row r="151" spans="1:6" ht="12.75" customHeight="1" x14ac:dyDescent="0.2">
      <c r="A151" s="55">
        <v>3</v>
      </c>
      <c r="B151" s="87" t="s">
        <v>345</v>
      </c>
      <c r="C151" s="52" t="s">
        <v>53</v>
      </c>
      <c r="D151" s="53">
        <f t="shared" ref="D151:E151" si="35">D152+D163+D196+D215+D224+D252+D263</f>
        <v>15687639</v>
      </c>
      <c r="E151" s="53">
        <f t="shared" si="35"/>
        <v>14320124.319999998</v>
      </c>
      <c r="F151" s="54">
        <f t="shared" si="31"/>
        <v>91.282852186998937</v>
      </c>
    </row>
    <row r="152" spans="1:6" ht="12.75" customHeight="1" x14ac:dyDescent="0.2">
      <c r="A152" s="55">
        <v>31</v>
      </c>
      <c r="B152" s="87" t="s">
        <v>346</v>
      </c>
      <c r="C152" s="52" t="s">
        <v>347</v>
      </c>
      <c r="D152" s="53">
        <f t="shared" ref="D152:E152" si="36">D153+D158+D159</f>
        <v>2494757</v>
      </c>
      <c r="E152" s="53">
        <f t="shared" si="36"/>
        <v>2292217.02</v>
      </c>
      <c r="F152" s="54">
        <f t="shared" si="31"/>
        <v>91.881374418430326</v>
      </c>
    </row>
    <row r="153" spans="1:6" ht="12.75" customHeight="1" x14ac:dyDescent="0.2">
      <c r="A153" s="55">
        <v>311</v>
      </c>
      <c r="B153" s="87" t="s">
        <v>348</v>
      </c>
      <c r="C153" s="52" t="s">
        <v>349</v>
      </c>
      <c r="D153" s="53">
        <f t="shared" ref="D153:E153" si="37">SUM(D154:D157)</f>
        <v>2101372</v>
      </c>
      <c r="E153" s="53">
        <f t="shared" si="37"/>
        <v>1864579.05</v>
      </c>
      <c r="F153" s="54">
        <f t="shared" si="31"/>
        <v>88.731507319979514</v>
      </c>
    </row>
    <row r="154" spans="1:6" ht="12.75" customHeight="1" x14ac:dyDescent="0.2">
      <c r="A154" s="55">
        <v>3111</v>
      </c>
      <c r="B154" s="87" t="s">
        <v>350</v>
      </c>
      <c r="C154" s="52" t="s">
        <v>351</v>
      </c>
      <c r="D154" s="244">
        <v>2101372</v>
      </c>
      <c r="E154" s="244">
        <v>1864579.05</v>
      </c>
      <c r="F154" s="54">
        <f t="shared" si="31"/>
        <v>88.731507319979514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77708</v>
      </c>
      <c r="E158" s="244">
        <v>150213.82999999999</v>
      </c>
      <c r="F158" s="54">
        <f t="shared" si="31"/>
        <v>193.30548978226179</v>
      </c>
    </row>
    <row r="159" spans="1:6" ht="12.75" customHeight="1" x14ac:dyDescent="0.2">
      <c r="A159" s="55">
        <v>313</v>
      </c>
      <c r="B159" s="87" t="s">
        <v>360</v>
      </c>
      <c r="C159" s="52" t="s">
        <v>361</v>
      </c>
      <c r="D159" s="53">
        <f t="shared" ref="D159:E159" si="38">SUM(D160:D162)</f>
        <v>315677</v>
      </c>
      <c r="E159" s="53">
        <f t="shared" si="38"/>
        <v>277424.14</v>
      </c>
      <c r="F159" s="54">
        <f t="shared" si="31"/>
        <v>87.882278404825186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315677</v>
      </c>
      <c r="E161" s="244">
        <v>277424.14</v>
      </c>
      <c r="F161" s="54">
        <f t="shared" si="31"/>
        <v>87.882278404825186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4916613</v>
      </c>
      <c r="E163" s="53">
        <f t="shared" si="39"/>
        <v>6133503.459999999</v>
      </c>
      <c r="F163" s="54">
        <f t="shared" si="31"/>
        <v>124.75058459960138</v>
      </c>
    </row>
    <row r="164" spans="1:6" ht="12.75" customHeight="1" x14ac:dyDescent="0.2">
      <c r="A164" s="55">
        <v>321</v>
      </c>
      <c r="B164" s="87" t="s">
        <v>369</v>
      </c>
      <c r="C164" s="52" t="s">
        <v>370</v>
      </c>
      <c r="D164" s="53">
        <f t="shared" ref="D164:E164" si="40">SUM(D165:D168)</f>
        <v>46730</v>
      </c>
      <c r="E164" s="53">
        <f t="shared" si="40"/>
        <v>80803.489999999991</v>
      </c>
      <c r="F164" s="54">
        <f t="shared" si="31"/>
        <v>172.91566445538194</v>
      </c>
    </row>
    <row r="165" spans="1:6" ht="12.75" customHeight="1" x14ac:dyDescent="0.2">
      <c r="A165" s="55">
        <v>3211</v>
      </c>
      <c r="B165" s="87" t="s">
        <v>371</v>
      </c>
      <c r="C165" s="52" t="s">
        <v>372</v>
      </c>
      <c r="D165" s="244">
        <v>4235</v>
      </c>
      <c r="E165" s="244">
        <v>11802.4</v>
      </c>
      <c r="F165" s="54">
        <f t="shared" si="31"/>
        <v>278.68713105076739</v>
      </c>
    </row>
    <row r="166" spans="1:6" ht="12.75" customHeight="1" x14ac:dyDescent="0.2">
      <c r="A166" s="55">
        <v>3212</v>
      </c>
      <c r="B166" s="87" t="s">
        <v>373</v>
      </c>
      <c r="C166" s="52" t="s">
        <v>374</v>
      </c>
      <c r="D166" s="244">
        <v>17575</v>
      </c>
      <c r="E166" s="244">
        <v>28423.09</v>
      </c>
      <c r="F166" s="54">
        <f t="shared" si="31"/>
        <v>161.72455192034138</v>
      </c>
    </row>
    <row r="167" spans="1:6" ht="12.75" customHeight="1" x14ac:dyDescent="0.2">
      <c r="A167" s="55">
        <v>3213</v>
      </c>
      <c r="B167" s="87" t="s">
        <v>375</v>
      </c>
      <c r="C167" s="52" t="s">
        <v>376</v>
      </c>
      <c r="D167" s="244">
        <v>17836</v>
      </c>
      <c r="E167" s="244">
        <v>18630</v>
      </c>
      <c r="F167" s="54">
        <f t="shared" si="31"/>
        <v>104.45167077820139</v>
      </c>
    </row>
    <row r="168" spans="1:6" ht="12.75" customHeight="1" x14ac:dyDescent="0.2">
      <c r="A168" s="55">
        <v>3214</v>
      </c>
      <c r="B168" s="87" t="s">
        <v>377</v>
      </c>
      <c r="C168" s="52" t="s">
        <v>378</v>
      </c>
      <c r="D168" s="244">
        <v>7084</v>
      </c>
      <c r="E168" s="244">
        <v>21948</v>
      </c>
      <c r="F168" s="54">
        <f t="shared" si="31"/>
        <v>309.8249576510446</v>
      </c>
    </row>
    <row r="169" spans="1:6" ht="12.75" customHeight="1" x14ac:dyDescent="0.2">
      <c r="A169" s="55">
        <v>322</v>
      </c>
      <c r="B169" s="87" t="s">
        <v>379</v>
      </c>
      <c r="C169" s="52" t="s">
        <v>380</v>
      </c>
      <c r="D169" s="53">
        <f t="shared" ref="D169:E169" si="41">SUM(D170:D176)</f>
        <v>521491</v>
      </c>
      <c r="E169" s="53">
        <f t="shared" si="41"/>
        <v>888981.09</v>
      </c>
      <c r="F169" s="54">
        <f t="shared" si="31"/>
        <v>170.46911451971368</v>
      </c>
    </row>
    <row r="170" spans="1:6" ht="12.75" customHeight="1" x14ac:dyDescent="0.2">
      <c r="A170" s="55">
        <v>3221</v>
      </c>
      <c r="B170" s="87" t="s">
        <v>381</v>
      </c>
      <c r="C170" s="52" t="s">
        <v>382</v>
      </c>
      <c r="D170" s="244">
        <v>105441</v>
      </c>
      <c r="E170" s="244">
        <v>88999.47</v>
      </c>
      <c r="F170" s="54">
        <f t="shared" si="31"/>
        <v>84.406891057558255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414539</v>
      </c>
      <c r="E172" s="244">
        <v>792510.37</v>
      </c>
      <c r="F172" s="54">
        <f t="shared" si="31"/>
        <v>191.17872383539304</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1511</v>
      </c>
      <c r="E176" s="244">
        <v>7471.25</v>
      </c>
      <c r="F176" s="54">
        <f t="shared" si="31"/>
        <v>494.45731303772334</v>
      </c>
    </row>
    <row r="177" spans="1:6" ht="12.75" customHeight="1" x14ac:dyDescent="0.2">
      <c r="A177" s="55">
        <v>323</v>
      </c>
      <c r="B177" s="87" t="s">
        <v>395</v>
      </c>
      <c r="C177" s="52" t="s">
        <v>396</v>
      </c>
      <c r="D177" s="53">
        <f t="shared" ref="D177:E177" si="42">SUM(D178:D186)</f>
        <v>3964198</v>
      </c>
      <c r="E177" s="53">
        <f t="shared" si="42"/>
        <v>4759738.2399999993</v>
      </c>
      <c r="F177" s="54">
        <f t="shared" si="31"/>
        <v>120.06812575961139</v>
      </c>
    </row>
    <row r="178" spans="1:6" ht="12.75" customHeight="1" x14ac:dyDescent="0.2">
      <c r="A178" s="55">
        <v>3231</v>
      </c>
      <c r="B178" s="87" t="s">
        <v>397</v>
      </c>
      <c r="C178" s="52" t="s">
        <v>398</v>
      </c>
      <c r="D178" s="244">
        <v>153317</v>
      </c>
      <c r="E178" s="244">
        <v>135509.72</v>
      </c>
      <c r="F178" s="54">
        <f t="shared" si="31"/>
        <v>88.385319305752134</v>
      </c>
    </row>
    <row r="179" spans="1:6" ht="12.75" customHeight="1" x14ac:dyDescent="0.2">
      <c r="A179" s="55">
        <v>3232</v>
      </c>
      <c r="B179" s="87" t="s">
        <v>399</v>
      </c>
      <c r="C179" s="52" t="s">
        <v>400</v>
      </c>
      <c r="D179" s="244">
        <v>526921</v>
      </c>
      <c r="E179" s="244">
        <v>1424526.66</v>
      </c>
      <c r="F179" s="54">
        <f t="shared" si="31"/>
        <v>270.34919086542379</v>
      </c>
    </row>
    <row r="180" spans="1:6" ht="12.75" customHeight="1" x14ac:dyDescent="0.2">
      <c r="A180" s="55">
        <v>3233</v>
      </c>
      <c r="B180" s="87" t="s">
        <v>401</v>
      </c>
      <c r="C180" s="52" t="s">
        <v>402</v>
      </c>
      <c r="D180" s="244">
        <v>323972</v>
      </c>
      <c r="E180" s="244">
        <v>316534.21000000002</v>
      </c>
      <c r="F180" s="54">
        <f t="shared" si="31"/>
        <v>97.704187398911017</v>
      </c>
    </row>
    <row r="181" spans="1:6" ht="12.75" customHeight="1" x14ac:dyDescent="0.2">
      <c r="A181" s="55">
        <v>3234</v>
      </c>
      <c r="B181" s="87" t="s">
        <v>403</v>
      </c>
      <c r="C181" s="52" t="s">
        <v>404</v>
      </c>
      <c r="D181" s="244">
        <v>2098208</v>
      </c>
      <c r="E181" s="244">
        <v>1990419.64</v>
      </c>
      <c r="F181" s="54">
        <f t="shared" si="31"/>
        <v>94.862837240159209</v>
      </c>
    </row>
    <row r="182" spans="1:6" ht="12.75" customHeight="1" x14ac:dyDescent="0.2">
      <c r="A182" s="55">
        <v>3235</v>
      </c>
      <c r="B182" s="87" t="s">
        <v>405</v>
      </c>
      <c r="C182" s="52" t="s">
        <v>406</v>
      </c>
      <c r="D182" s="244">
        <v>50164</v>
      </c>
      <c r="E182" s="244">
        <v>46111.59</v>
      </c>
      <c r="F182" s="54">
        <f t="shared" si="31"/>
        <v>91.921676899768755</v>
      </c>
    </row>
    <row r="183" spans="1:6" ht="12.75" customHeight="1" x14ac:dyDescent="0.2">
      <c r="A183" s="55">
        <v>3236</v>
      </c>
      <c r="B183" s="87" t="s">
        <v>407</v>
      </c>
      <c r="C183" s="52" t="s">
        <v>408</v>
      </c>
      <c r="D183" s="244">
        <v>19875</v>
      </c>
      <c r="E183" s="244">
        <v>19920</v>
      </c>
      <c r="F183" s="54">
        <f t="shared" si="31"/>
        <v>100.22641509433963</v>
      </c>
    </row>
    <row r="184" spans="1:6" ht="12.75" customHeight="1" x14ac:dyDescent="0.2">
      <c r="A184" s="55">
        <v>3237</v>
      </c>
      <c r="B184" s="87" t="s">
        <v>409</v>
      </c>
      <c r="C184" s="52" t="s">
        <v>410</v>
      </c>
      <c r="D184" s="244">
        <v>306657</v>
      </c>
      <c r="E184" s="244">
        <v>251965.92</v>
      </c>
      <c r="F184" s="54">
        <f t="shared" si="31"/>
        <v>82.165389995989017</v>
      </c>
    </row>
    <row r="185" spans="1:6" ht="12.75" customHeight="1" x14ac:dyDescent="0.2">
      <c r="A185" s="55">
        <v>3238</v>
      </c>
      <c r="B185" s="87" t="s">
        <v>411</v>
      </c>
      <c r="C185" s="52" t="s">
        <v>412</v>
      </c>
      <c r="D185" s="244">
        <v>344867</v>
      </c>
      <c r="E185" s="244">
        <v>425703.2</v>
      </c>
      <c r="F185" s="54">
        <f t="shared" si="31"/>
        <v>123.4398188287079</v>
      </c>
    </row>
    <row r="186" spans="1:6" ht="12.75" customHeight="1" x14ac:dyDescent="0.2">
      <c r="A186" s="55">
        <v>3239</v>
      </c>
      <c r="B186" s="87" t="s">
        <v>413</v>
      </c>
      <c r="C186" s="52" t="s">
        <v>414</v>
      </c>
      <c r="D186" s="244">
        <v>140217</v>
      </c>
      <c r="E186" s="244">
        <v>149047.29999999999</v>
      </c>
      <c r="F186" s="54">
        <f t="shared" si="31"/>
        <v>106.29759586925978</v>
      </c>
    </row>
    <row r="187" spans="1:6" ht="12.75" customHeight="1" x14ac:dyDescent="0.2">
      <c r="A187" s="55">
        <v>324</v>
      </c>
      <c r="B187" s="87" t="s">
        <v>415</v>
      </c>
      <c r="C187" s="52" t="s">
        <v>416</v>
      </c>
      <c r="D187" s="244">
        <v>51037</v>
      </c>
      <c r="E187" s="244"/>
      <c r="F187" s="54">
        <f t="shared" si="31"/>
        <v>0</v>
      </c>
    </row>
    <row r="188" spans="1:6" ht="12.75" customHeight="1" x14ac:dyDescent="0.2">
      <c r="A188" s="55">
        <v>329</v>
      </c>
      <c r="B188" s="87" t="s">
        <v>417</v>
      </c>
      <c r="C188" s="52" t="s">
        <v>418</v>
      </c>
      <c r="D188" s="53">
        <f t="shared" ref="D188:E188" si="43">SUM(D189:D195)</f>
        <v>333157</v>
      </c>
      <c r="E188" s="53">
        <f t="shared" si="43"/>
        <v>403980.63999999996</v>
      </c>
      <c r="F188" s="54">
        <f t="shared" si="31"/>
        <v>121.25833766062246</v>
      </c>
    </row>
    <row r="189" spans="1:6" ht="12.75" customHeight="1" x14ac:dyDescent="0.2">
      <c r="A189" s="55">
        <v>3291</v>
      </c>
      <c r="B189" s="234" t="s">
        <v>419</v>
      </c>
      <c r="C189" s="52" t="s">
        <v>420</v>
      </c>
      <c r="D189" s="244">
        <v>160852</v>
      </c>
      <c r="E189" s="244">
        <v>66282.48</v>
      </c>
      <c r="F189" s="54">
        <f t="shared" si="31"/>
        <v>41.207122074950888</v>
      </c>
    </row>
    <row r="190" spans="1:6" ht="12.75" customHeight="1" x14ac:dyDescent="0.2">
      <c r="A190" s="55">
        <v>3292</v>
      </c>
      <c r="B190" s="87" t="s">
        <v>421</v>
      </c>
      <c r="C190" s="52" t="s">
        <v>422</v>
      </c>
      <c r="D190" s="244">
        <v>80926</v>
      </c>
      <c r="E190" s="244">
        <v>83360.75</v>
      </c>
      <c r="F190" s="54">
        <f t="shared" si="31"/>
        <v>103.00861280676172</v>
      </c>
    </row>
    <row r="191" spans="1:6" ht="12.75" customHeight="1" x14ac:dyDescent="0.2">
      <c r="A191" s="55">
        <v>3293</v>
      </c>
      <c r="B191" s="87" t="s">
        <v>423</v>
      </c>
      <c r="C191" s="52" t="s">
        <v>424</v>
      </c>
      <c r="D191" s="244">
        <v>14634</v>
      </c>
      <c r="E191" s="244">
        <v>42878.03</v>
      </c>
      <c r="F191" s="54">
        <f t="shared" si="31"/>
        <v>293.00280169468363</v>
      </c>
    </row>
    <row r="192" spans="1:6" ht="12.75" customHeight="1" x14ac:dyDescent="0.2">
      <c r="A192" s="55">
        <v>3294</v>
      </c>
      <c r="B192" s="87" t="s">
        <v>425</v>
      </c>
      <c r="C192" s="52" t="s">
        <v>426</v>
      </c>
      <c r="D192" s="244">
        <v>3946</v>
      </c>
      <c r="E192" s="244">
        <v>3946</v>
      </c>
      <c r="F192" s="54">
        <f t="shared" si="31"/>
        <v>100</v>
      </c>
    </row>
    <row r="193" spans="1:6" ht="12.75" customHeight="1" x14ac:dyDescent="0.2">
      <c r="A193" s="55">
        <v>3295</v>
      </c>
      <c r="B193" s="87" t="s">
        <v>427</v>
      </c>
      <c r="C193" s="52" t="s">
        <v>428</v>
      </c>
      <c r="D193" s="244">
        <v>26920</v>
      </c>
      <c r="E193" s="244">
        <v>12117</v>
      </c>
      <c r="F193" s="54">
        <f t="shared" si="31"/>
        <v>45.011144130757799</v>
      </c>
    </row>
    <row r="194" spans="1:6" ht="12.75" customHeight="1" x14ac:dyDescent="0.2">
      <c r="A194" s="55" t="s">
        <v>429</v>
      </c>
      <c r="B194" s="87" t="s">
        <v>430</v>
      </c>
      <c r="C194" s="52" t="s">
        <v>429</v>
      </c>
      <c r="D194" s="244">
        <v>14206</v>
      </c>
      <c r="E194" s="244">
        <v>8537.0499999999993</v>
      </c>
      <c r="F194" s="54">
        <f t="shared" si="31"/>
        <v>60.094678304941574</v>
      </c>
    </row>
    <row r="195" spans="1:6" ht="12.75" customHeight="1" x14ac:dyDescent="0.2">
      <c r="A195" s="55">
        <v>3299</v>
      </c>
      <c r="B195" s="87" t="s">
        <v>431</v>
      </c>
      <c r="C195" s="52" t="s">
        <v>432</v>
      </c>
      <c r="D195" s="244">
        <v>31673</v>
      </c>
      <c r="E195" s="244">
        <v>186859.33</v>
      </c>
      <c r="F195" s="54">
        <f t="shared" si="31"/>
        <v>589.96410191645884</v>
      </c>
    </row>
    <row r="196" spans="1:6" ht="12.75" customHeight="1" x14ac:dyDescent="0.2">
      <c r="A196" s="55">
        <v>34</v>
      </c>
      <c r="B196" s="234" t="s">
        <v>433</v>
      </c>
      <c r="C196" s="52" t="s">
        <v>434</v>
      </c>
      <c r="D196" s="53">
        <f t="shared" ref="D196:E196" si="44">D197+D202+D210</f>
        <v>335561</v>
      </c>
      <c r="E196" s="53">
        <f t="shared" si="44"/>
        <v>430571.51</v>
      </c>
      <c r="F196" s="54">
        <f t="shared" si="31"/>
        <v>128.31393099913279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310700</v>
      </c>
      <c r="E202" s="53">
        <f t="shared" si="46"/>
        <v>314956.59000000003</v>
      </c>
      <c r="F202" s="54">
        <f t="shared" si="31"/>
        <v>101.37</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310700</v>
      </c>
      <c r="E205" s="244">
        <v>314956.59000000003</v>
      </c>
      <c r="F205" s="54">
        <f t="shared" si="31"/>
        <v>101.37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24861</v>
      </c>
      <c r="E210" s="53">
        <f t="shared" si="47"/>
        <v>115614.91999999998</v>
      </c>
      <c r="F210" s="54">
        <f t="shared" si="31"/>
        <v>465.04533204617672</v>
      </c>
    </row>
    <row r="211" spans="1:6" ht="12.75" customHeight="1" x14ac:dyDescent="0.2">
      <c r="A211" s="55">
        <v>3431</v>
      </c>
      <c r="B211" s="234" t="s">
        <v>463</v>
      </c>
      <c r="C211" s="52" t="s">
        <v>464</v>
      </c>
      <c r="D211" s="244">
        <v>24861</v>
      </c>
      <c r="E211" s="244">
        <v>8034.07</v>
      </c>
      <c r="F211" s="54">
        <f t="shared" si="31"/>
        <v>32.31595671935964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97225.29</v>
      </c>
      <c r="F213" s="54" t="str">
        <f t="shared" si="31"/>
        <v>-</v>
      </c>
    </row>
    <row r="214" spans="1:6" ht="12.75" customHeight="1" x14ac:dyDescent="0.2">
      <c r="A214" s="55">
        <v>3434</v>
      </c>
      <c r="B214" s="87" t="s">
        <v>469</v>
      </c>
      <c r="C214" s="52" t="s">
        <v>470</v>
      </c>
      <c r="D214" s="244"/>
      <c r="E214" s="244">
        <v>10355.56</v>
      </c>
      <c r="F214" s="54" t="str">
        <f t="shared" si="31"/>
        <v>-</v>
      </c>
    </row>
    <row r="215" spans="1:6" ht="12.75" customHeight="1" x14ac:dyDescent="0.2">
      <c r="A215" s="55">
        <v>35</v>
      </c>
      <c r="B215" s="87" t="s">
        <v>471</v>
      </c>
      <c r="C215" s="52" t="s">
        <v>472</v>
      </c>
      <c r="D215" s="53">
        <f t="shared" ref="D215:E215" si="48">D216+D219+D223</f>
        <v>5180</v>
      </c>
      <c r="E215" s="53">
        <f t="shared" si="48"/>
        <v>2591.4699999999998</v>
      </c>
      <c r="F215" s="54">
        <f t="shared" si="31"/>
        <v>50.028378378378378</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5180</v>
      </c>
      <c r="E219" s="53">
        <f t="shared" si="50"/>
        <v>2591.4699999999998</v>
      </c>
      <c r="F219" s="54">
        <f t="shared" si="31"/>
        <v>50.028378378378378</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5180</v>
      </c>
      <c r="E222" s="244">
        <v>2591.4699999999998</v>
      </c>
      <c r="F222" s="54">
        <f t="shared" si="31"/>
        <v>50.028378378378378</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2208275</v>
      </c>
      <c r="E224" s="53">
        <f t="shared" si="51"/>
        <v>2641035.4300000002</v>
      </c>
      <c r="F224" s="54">
        <f t="shared" ref="F224:F235" si="52">IF(D224&lt;&gt;0,IF(E224/D224&gt;=100,"&gt;&gt;100",E224/D224*100),"-")</f>
        <v>119.59721637930059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260968</v>
      </c>
      <c r="E231" s="53">
        <f t="shared" si="55"/>
        <v>257940.68</v>
      </c>
      <c r="F231" s="54">
        <f t="shared" si="52"/>
        <v>98.839965053186603</v>
      </c>
    </row>
    <row r="232" spans="1:6" ht="12.75" customHeight="1" x14ac:dyDescent="0.2">
      <c r="A232" s="55">
        <v>3631</v>
      </c>
      <c r="B232" s="87" t="s">
        <v>505</v>
      </c>
      <c r="C232" s="52" t="s">
        <v>506</v>
      </c>
      <c r="D232" s="244">
        <v>192225</v>
      </c>
      <c r="E232" s="244">
        <v>136016</v>
      </c>
      <c r="F232" s="54">
        <f t="shared" si="52"/>
        <v>70.758746260892181</v>
      </c>
    </row>
    <row r="233" spans="1:6" ht="12.75" customHeight="1" x14ac:dyDescent="0.2">
      <c r="A233" s="55">
        <v>3632</v>
      </c>
      <c r="B233" s="87" t="s">
        <v>507</v>
      </c>
      <c r="C233" s="52" t="s">
        <v>508</v>
      </c>
      <c r="D233" s="244">
        <v>68743</v>
      </c>
      <c r="E233" s="244">
        <v>121924.68</v>
      </c>
      <c r="F233" s="54">
        <f t="shared" si="52"/>
        <v>177.36304787396534</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1947307</v>
      </c>
      <c r="E236" s="53">
        <f t="shared" si="56"/>
        <v>2383094.75</v>
      </c>
      <c r="F236" s="54">
        <f t="shared" ref="F236:F239" si="57">IF(D236&lt;&gt;0,IF(E236/D236&gt;=100,"&gt;&gt;100",E236/D236*100),"-")</f>
        <v>122.37899571048634</v>
      </c>
    </row>
    <row r="237" spans="1:6" ht="12.75" customHeight="1" x14ac:dyDescent="0.2">
      <c r="A237" s="55" t="s">
        <v>515</v>
      </c>
      <c r="B237" s="87" t="s">
        <v>516</v>
      </c>
      <c r="C237" s="52" t="s">
        <v>515</v>
      </c>
      <c r="D237" s="244">
        <v>1712943</v>
      </c>
      <c r="E237" s="244">
        <v>2151573.0699999998</v>
      </c>
      <c r="F237" s="54">
        <f t="shared" si="57"/>
        <v>125.60681061774967</v>
      </c>
    </row>
    <row r="238" spans="1:6" ht="12.75" customHeight="1" x14ac:dyDescent="0.2">
      <c r="A238" s="55" t="s">
        <v>517</v>
      </c>
      <c r="B238" s="87" t="s">
        <v>518</v>
      </c>
      <c r="C238" s="52" t="s">
        <v>517</v>
      </c>
      <c r="D238" s="244">
        <v>234364</v>
      </c>
      <c r="E238" s="244">
        <v>231521.68</v>
      </c>
      <c r="F238" s="54">
        <f t="shared" si="57"/>
        <v>98.78721988018637</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1198033</v>
      </c>
      <c r="E252" s="53">
        <f t="shared" si="63"/>
        <v>1510282.8599999999</v>
      </c>
      <c r="F252" s="54">
        <f t="shared" ref="F252:F258" si="64">IF(D252&lt;&gt;0,IF(E252/D252&gt;=100,"&gt;&gt;100",E252/D252*100),"-")</f>
        <v>126.06354415946805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1198033</v>
      </c>
      <c r="E259" s="53">
        <f t="shared" si="66"/>
        <v>1510282.8599999999</v>
      </c>
      <c r="F259" s="54">
        <f t="shared" ref="F259:F262" si="67">IF(D259&lt;&gt;0,IF(E259/D259&gt;=100,"&gt;&gt;100",E259/D259*100),"-")</f>
        <v>126.06354415946805</v>
      </c>
    </row>
    <row r="260" spans="1:6" ht="12.75" customHeight="1" x14ac:dyDescent="0.2">
      <c r="A260" s="55">
        <v>3721</v>
      </c>
      <c r="B260" s="87" t="s">
        <v>557</v>
      </c>
      <c r="C260" s="52" t="s">
        <v>558</v>
      </c>
      <c r="D260" s="244">
        <v>696515</v>
      </c>
      <c r="E260" s="244">
        <v>954449.78</v>
      </c>
      <c r="F260" s="54">
        <f t="shared" si="67"/>
        <v>137.03219313295477</v>
      </c>
    </row>
    <row r="261" spans="1:6" ht="12.75" customHeight="1" x14ac:dyDescent="0.2">
      <c r="A261" s="55">
        <v>3722</v>
      </c>
      <c r="B261" s="87" t="s">
        <v>559</v>
      </c>
      <c r="C261" s="52" t="s">
        <v>560</v>
      </c>
      <c r="D261" s="244">
        <v>501518</v>
      </c>
      <c r="E261" s="244">
        <v>555833.07999999996</v>
      </c>
      <c r="F261" s="54">
        <f t="shared" si="67"/>
        <v>110.83013570799054</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4529220</v>
      </c>
      <c r="E263" s="53">
        <f t="shared" si="68"/>
        <v>1309922.5699999998</v>
      </c>
      <c r="F263" s="54">
        <f t="shared" ref="F263:F267" si="69">IF(D263&lt;&gt;0,IF(E263/D263&gt;=100,"&gt;&gt;100",E263/D263*100),"-")</f>
        <v>28.921592901205944</v>
      </c>
    </row>
    <row r="264" spans="1:6" ht="12.75" customHeight="1" x14ac:dyDescent="0.2">
      <c r="A264" s="55">
        <v>381</v>
      </c>
      <c r="B264" s="87" t="s">
        <v>565</v>
      </c>
      <c r="C264" s="52" t="s">
        <v>566</v>
      </c>
      <c r="D264" s="53">
        <f t="shared" ref="D264:E264" si="70">SUM(D265:D267)</f>
        <v>1013933</v>
      </c>
      <c r="E264" s="53">
        <f t="shared" si="70"/>
        <v>1198531.42</v>
      </c>
      <c r="F264" s="54">
        <f t="shared" si="69"/>
        <v>118.20617535872687</v>
      </c>
    </row>
    <row r="265" spans="1:6" ht="12.75" customHeight="1" x14ac:dyDescent="0.2">
      <c r="A265" s="55">
        <v>3811</v>
      </c>
      <c r="B265" s="87" t="s">
        <v>567</v>
      </c>
      <c r="C265" s="52" t="s">
        <v>568</v>
      </c>
      <c r="D265" s="244">
        <v>1013933</v>
      </c>
      <c r="E265" s="244">
        <v>1198531.42</v>
      </c>
      <c r="F265" s="54">
        <f t="shared" si="69"/>
        <v>118.20617535872687</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3074289</v>
      </c>
      <c r="E268" s="53">
        <f t="shared" si="71"/>
        <v>0</v>
      </c>
      <c r="F268" s="54">
        <f t="shared" ref="F268:F272" si="72">IF(D268&lt;&gt;0,IF(E268/D268&gt;=100,"&gt;&gt;100",E268/D268*100),"-")</f>
        <v>0</v>
      </c>
    </row>
    <row r="269" spans="1:6" ht="12.75" customHeight="1" x14ac:dyDescent="0.2">
      <c r="A269" s="55">
        <v>3821</v>
      </c>
      <c r="B269" s="87" t="s">
        <v>575</v>
      </c>
      <c r="C269" s="52" t="s">
        <v>576</v>
      </c>
      <c r="D269" s="244">
        <v>2571000</v>
      </c>
      <c r="E269" s="244"/>
      <c r="F269" s="54">
        <f t="shared" si="72"/>
        <v>0</v>
      </c>
    </row>
    <row r="270" spans="1:6" ht="12.75" customHeight="1" x14ac:dyDescent="0.2">
      <c r="A270" s="55">
        <v>3822</v>
      </c>
      <c r="B270" s="87" t="s">
        <v>577</v>
      </c>
      <c r="C270" s="52" t="s">
        <v>578</v>
      </c>
      <c r="D270" s="244">
        <v>503289</v>
      </c>
      <c r="E270" s="244"/>
      <c r="F270" s="54">
        <f t="shared" si="72"/>
        <v>0</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246619</v>
      </c>
      <c r="E273" s="53">
        <f t="shared" si="73"/>
        <v>17661.28</v>
      </c>
      <c r="F273" s="54">
        <f t="shared" ref="F273:F284" si="74">IF(D273&lt;&gt;0,IF(E273/D273&gt;=100,"&gt;&gt;100",E273/D273*100),"-")</f>
        <v>7.1613622632481677</v>
      </c>
    </row>
    <row r="274" spans="1:6" ht="12.75" customHeight="1" x14ac:dyDescent="0.2">
      <c r="A274" s="55">
        <v>3831</v>
      </c>
      <c r="B274" s="87" t="s">
        <v>585</v>
      </c>
      <c r="C274" s="52" t="s">
        <v>586</v>
      </c>
      <c r="D274" s="244">
        <v>246619</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v>17661.28</v>
      </c>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194379</v>
      </c>
      <c r="E279" s="53">
        <f t="shared" si="75"/>
        <v>93729.87</v>
      </c>
      <c r="F279" s="54">
        <f t="shared" si="74"/>
        <v>48.220162671893569</v>
      </c>
    </row>
    <row r="280" spans="1:6" ht="24" x14ac:dyDescent="0.2">
      <c r="A280" s="55">
        <v>3861</v>
      </c>
      <c r="B280" s="87" t="s">
        <v>596</v>
      </c>
      <c r="C280" s="52" t="s">
        <v>597</v>
      </c>
      <c r="D280" s="244">
        <v>182379</v>
      </c>
      <c r="E280" s="244">
        <v>93729.87</v>
      </c>
      <c r="F280" s="54">
        <f t="shared" si="74"/>
        <v>51.392907078117545</v>
      </c>
    </row>
    <row r="281" spans="1:6" ht="24" x14ac:dyDescent="0.2">
      <c r="A281" s="55">
        <v>3862</v>
      </c>
      <c r="B281" s="87" t="s">
        <v>598</v>
      </c>
      <c r="C281" s="52" t="s">
        <v>599</v>
      </c>
      <c r="D281" s="244">
        <v>12000</v>
      </c>
      <c r="E281" s="244"/>
      <c r="F281" s="54">
        <f t="shared" si="74"/>
        <v>0</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15687639</v>
      </c>
      <c r="E289" s="53">
        <f t="shared" si="79"/>
        <v>14320124.319999998</v>
      </c>
      <c r="F289" s="54">
        <f t="shared" si="76"/>
        <v>91.282852186998937</v>
      </c>
    </row>
    <row r="290" spans="1:6" ht="12.75" customHeight="1" x14ac:dyDescent="0.2">
      <c r="A290" s="55" t="s">
        <v>606</v>
      </c>
      <c r="B290" s="87" t="s">
        <v>617</v>
      </c>
      <c r="C290" s="52" t="s">
        <v>618</v>
      </c>
      <c r="D290" s="53">
        <f>IF(D6&gt;=D289,D6-D289,0)</f>
        <v>3457522</v>
      </c>
      <c r="E290" s="53">
        <f>IF(E6&gt;=E289,E6-E289,0)</f>
        <v>6701216.9200000037</v>
      </c>
      <c r="F290" s="54">
        <f t="shared" si="76"/>
        <v>193.81559741340774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2276456.92</v>
      </c>
      <c r="F292" s="54" t="str">
        <f t="shared" si="76"/>
        <v>-</v>
      </c>
    </row>
    <row r="293" spans="1:6" ht="12.75" customHeight="1" x14ac:dyDescent="0.2">
      <c r="A293" s="55">
        <v>92221</v>
      </c>
      <c r="B293" s="87" t="s">
        <v>623</v>
      </c>
      <c r="C293" s="52" t="s">
        <v>624</v>
      </c>
      <c r="D293" s="244">
        <v>653607</v>
      </c>
      <c r="E293" s="244">
        <v>0</v>
      </c>
      <c r="F293" s="54">
        <f t="shared" si="76"/>
        <v>0</v>
      </c>
    </row>
    <row r="294" spans="1:6" ht="12.75" customHeight="1" x14ac:dyDescent="0.2">
      <c r="A294" s="55">
        <v>96</v>
      </c>
      <c r="B294" s="87" t="s">
        <v>625</v>
      </c>
      <c r="C294" s="52" t="s">
        <v>626</v>
      </c>
      <c r="D294" s="244">
        <v>1742464</v>
      </c>
      <c r="E294" s="244">
        <v>2099400.4500000002</v>
      </c>
      <c r="F294" s="54">
        <f t="shared" si="76"/>
        <v>120.48458103008156</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4601644</v>
      </c>
      <c r="E298" s="53">
        <f t="shared" si="80"/>
        <v>268957.06</v>
      </c>
      <c r="F298" s="54">
        <f t="shared" ref="F298:F418" si="81">IF(D298&lt;&gt;0,IF(E298/D298&gt;=100,"&gt;&gt;100",E298/D298*100),"-")</f>
        <v>5.844803726668121</v>
      </c>
    </row>
    <row r="299" spans="1:6" ht="12.75" customHeight="1" x14ac:dyDescent="0.2">
      <c r="A299" s="55">
        <v>71</v>
      </c>
      <c r="B299" s="87" t="s">
        <v>634</v>
      </c>
      <c r="C299" s="52" t="s">
        <v>635</v>
      </c>
      <c r="D299" s="53">
        <f t="shared" ref="D299:E299" si="82">D300+D304</f>
        <v>3226893</v>
      </c>
      <c r="E299" s="53">
        <f t="shared" si="82"/>
        <v>257709.81</v>
      </c>
      <c r="F299" s="54">
        <f t="shared" si="81"/>
        <v>7.9863140798284906</v>
      </c>
    </row>
    <row r="300" spans="1:6" ht="24" x14ac:dyDescent="0.2">
      <c r="A300" s="55">
        <v>711</v>
      </c>
      <c r="B300" s="87" t="s">
        <v>636</v>
      </c>
      <c r="C300" s="52" t="s">
        <v>637</v>
      </c>
      <c r="D300" s="53">
        <f t="shared" ref="D300:E300" si="83">SUM(D301:D303)</f>
        <v>3226893</v>
      </c>
      <c r="E300" s="53">
        <f t="shared" si="83"/>
        <v>257709.81</v>
      </c>
      <c r="F300" s="54">
        <f t="shared" si="81"/>
        <v>7.9863140798284906</v>
      </c>
    </row>
    <row r="301" spans="1:6" ht="12.75" customHeight="1" x14ac:dyDescent="0.2">
      <c r="A301" s="55">
        <v>7111</v>
      </c>
      <c r="B301" s="87" t="s">
        <v>638</v>
      </c>
      <c r="C301" s="52" t="s">
        <v>639</v>
      </c>
      <c r="D301" s="244">
        <v>3226893</v>
      </c>
      <c r="E301" s="244">
        <v>257709.81</v>
      </c>
      <c r="F301" s="54">
        <f t="shared" si="81"/>
        <v>7.9863140798284906</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1374751</v>
      </c>
      <c r="E311" s="53">
        <f t="shared" si="85"/>
        <v>11247.25</v>
      </c>
      <c r="F311" s="54">
        <f t="shared" si="81"/>
        <v>0.81812997408257926</v>
      </c>
    </row>
    <row r="312" spans="1:6" ht="12.75" customHeight="1" x14ac:dyDescent="0.2">
      <c r="A312" s="55">
        <v>721</v>
      </c>
      <c r="B312" s="87" t="s">
        <v>660</v>
      </c>
      <c r="C312" s="52" t="s">
        <v>661</v>
      </c>
      <c r="D312" s="53">
        <f t="shared" ref="D312:E312" si="86">SUM(D313:D316)</f>
        <v>1373001</v>
      </c>
      <c r="E312" s="53">
        <f t="shared" si="86"/>
        <v>11247.25</v>
      </c>
      <c r="F312" s="54">
        <f t="shared" si="81"/>
        <v>0.81917274641460558</v>
      </c>
    </row>
    <row r="313" spans="1:6" ht="12.75" customHeight="1" x14ac:dyDescent="0.2">
      <c r="A313" s="55">
        <v>7211</v>
      </c>
      <c r="B313" s="87" t="s">
        <v>662</v>
      </c>
      <c r="C313" s="52" t="s">
        <v>663</v>
      </c>
      <c r="D313" s="244">
        <v>17001</v>
      </c>
      <c r="E313" s="244">
        <v>11247.25</v>
      </c>
      <c r="F313" s="54">
        <f t="shared" si="81"/>
        <v>66.156402564555023</v>
      </c>
    </row>
    <row r="314" spans="1:6" ht="12.75" customHeight="1" x14ac:dyDescent="0.2">
      <c r="A314" s="55">
        <v>7212</v>
      </c>
      <c r="B314" s="87" t="s">
        <v>664</v>
      </c>
      <c r="C314" s="52" t="s">
        <v>665</v>
      </c>
      <c r="D314" s="244">
        <v>1356000</v>
      </c>
      <c r="E314" s="244">
        <v>0</v>
      </c>
      <c r="F314" s="54">
        <f t="shared" si="81"/>
        <v>0</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1750</v>
      </c>
      <c r="E317" s="53">
        <f t="shared" si="87"/>
        <v>0</v>
      </c>
      <c r="F317" s="54">
        <f t="shared" si="81"/>
        <v>0</v>
      </c>
    </row>
    <row r="318" spans="1:6" ht="12.75" customHeight="1" x14ac:dyDescent="0.2">
      <c r="A318" s="55">
        <v>7221</v>
      </c>
      <c r="B318" s="87" t="s">
        <v>672</v>
      </c>
      <c r="C318" s="52" t="s">
        <v>673</v>
      </c>
      <c r="D318" s="244">
        <v>1750</v>
      </c>
      <c r="E318" s="244">
        <v>0</v>
      </c>
      <c r="F318" s="54">
        <f t="shared" si="81"/>
        <v>0</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7118106</v>
      </c>
      <c r="E350" s="53">
        <f t="shared" si="95"/>
        <v>5026714.5199999996</v>
      </c>
      <c r="F350" s="54">
        <f t="shared" si="81"/>
        <v>70.618708403611848</v>
      </c>
    </row>
    <row r="351" spans="1:6" ht="12.75" customHeight="1" x14ac:dyDescent="0.2">
      <c r="A351" s="55">
        <v>41</v>
      </c>
      <c r="B351" s="87" t="s">
        <v>738</v>
      </c>
      <c r="C351" s="52" t="s">
        <v>739</v>
      </c>
      <c r="D351" s="53">
        <f t="shared" ref="D351:E351" si="96">D352+D356</f>
        <v>1507880</v>
      </c>
      <c r="E351" s="53">
        <f t="shared" si="96"/>
        <v>284033.88</v>
      </c>
      <c r="F351" s="54">
        <f t="shared" si="81"/>
        <v>18.836636867655251</v>
      </c>
    </row>
    <row r="352" spans="1:6" ht="12.75" customHeight="1" x14ac:dyDescent="0.2">
      <c r="A352" s="55">
        <v>411</v>
      </c>
      <c r="B352" s="87" t="s">
        <v>740</v>
      </c>
      <c r="C352" s="52" t="s">
        <v>741</v>
      </c>
      <c r="D352" s="53">
        <f t="shared" ref="D352:E352" si="97">SUM(D353:D355)</f>
        <v>1135125</v>
      </c>
      <c r="E352" s="53">
        <f t="shared" si="97"/>
        <v>85746.38</v>
      </c>
      <c r="F352" s="54">
        <f t="shared" si="81"/>
        <v>7.5539152075762592</v>
      </c>
    </row>
    <row r="353" spans="1:6" ht="12.75" customHeight="1" x14ac:dyDescent="0.2">
      <c r="A353" s="55">
        <v>4111</v>
      </c>
      <c r="B353" s="87" t="s">
        <v>638</v>
      </c>
      <c r="C353" s="52" t="s">
        <v>742</v>
      </c>
      <c r="D353" s="244">
        <v>1135125</v>
      </c>
      <c r="E353" s="244">
        <v>85746.38</v>
      </c>
      <c r="F353" s="54">
        <f t="shared" si="81"/>
        <v>7.5539152075762592</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372755</v>
      </c>
      <c r="E356" s="53">
        <f t="shared" si="98"/>
        <v>198287.5</v>
      </c>
      <c r="F356" s="54">
        <f t="shared" si="81"/>
        <v>53.195128167294868</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372755</v>
      </c>
      <c r="E360" s="244">
        <v>198287.5</v>
      </c>
      <c r="F360" s="54">
        <f t="shared" si="81"/>
        <v>53.195128167294868</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1203622</v>
      </c>
      <c r="E363" s="53">
        <f t="shared" si="99"/>
        <v>2497354.8200000003</v>
      </c>
      <c r="F363" s="54">
        <f t="shared" si="81"/>
        <v>207.48663783147867</v>
      </c>
    </row>
    <row r="364" spans="1:6" ht="12.75" customHeight="1" x14ac:dyDescent="0.2">
      <c r="A364" s="55">
        <v>421</v>
      </c>
      <c r="B364" s="87" t="s">
        <v>756</v>
      </c>
      <c r="C364" s="52" t="s">
        <v>757</v>
      </c>
      <c r="D364" s="53">
        <f t="shared" ref="D364:E364" si="100">SUM(D365:D368)</f>
        <v>0</v>
      </c>
      <c r="E364" s="53">
        <f t="shared" si="100"/>
        <v>96025</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96025</v>
      </c>
      <c r="F368" s="54" t="str">
        <f t="shared" si="81"/>
        <v>-</v>
      </c>
    </row>
    <row r="369" spans="1:6" ht="12.75" customHeight="1" x14ac:dyDescent="0.2">
      <c r="A369" s="55">
        <v>422</v>
      </c>
      <c r="B369" s="87" t="s">
        <v>762</v>
      </c>
      <c r="C369" s="52" t="s">
        <v>763</v>
      </c>
      <c r="D369" s="53">
        <f t="shared" ref="D369:E369" si="101">SUM(D370:D377)</f>
        <v>599352</v>
      </c>
      <c r="E369" s="53">
        <f t="shared" si="101"/>
        <v>1595054.82</v>
      </c>
      <c r="F369" s="54">
        <f t="shared" si="81"/>
        <v>266.12989028150406</v>
      </c>
    </row>
    <row r="370" spans="1:6" ht="12.75" customHeight="1" x14ac:dyDescent="0.2">
      <c r="A370" s="55">
        <v>4221</v>
      </c>
      <c r="B370" s="87" t="s">
        <v>672</v>
      </c>
      <c r="C370" s="52" t="s">
        <v>764</v>
      </c>
      <c r="D370" s="244">
        <v>25875</v>
      </c>
      <c r="E370" s="244">
        <v>60634.29</v>
      </c>
      <c r="F370" s="54">
        <f t="shared" si="81"/>
        <v>234.33542028985505</v>
      </c>
    </row>
    <row r="371" spans="1:6" ht="12.75" customHeight="1" x14ac:dyDescent="0.2">
      <c r="A371" s="55">
        <v>4222</v>
      </c>
      <c r="B371" s="87" t="s">
        <v>765</v>
      </c>
      <c r="C371" s="52" t="s">
        <v>766</v>
      </c>
      <c r="D371" s="244">
        <v>118187</v>
      </c>
      <c r="E371" s="244">
        <v>1150</v>
      </c>
      <c r="F371" s="54">
        <f t="shared" si="81"/>
        <v>0.97303425926709364</v>
      </c>
    </row>
    <row r="372" spans="1:6" ht="12.75" customHeight="1" x14ac:dyDescent="0.2">
      <c r="A372" s="55">
        <v>4223</v>
      </c>
      <c r="B372" s="87" t="s">
        <v>676</v>
      </c>
      <c r="C372" s="52" t="s">
        <v>767</v>
      </c>
      <c r="D372" s="244">
        <v>167521</v>
      </c>
      <c r="E372" s="244">
        <v>489109.12</v>
      </c>
      <c r="F372" s="54">
        <f t="shared" si="81"/>
        <v>291.96883972755654</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287769</v>
      </c>
      <c r="E376" s="244">
        <v>1044161.41</v>
      </c>
      <c r="F376" s="54">
        <f t="shared" si="81"/>
        <v>362.84707873328955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8527</v>
      </c>
      <c r="E378" s="53">
        <f t="shared" si="102"/>
        <v>0</v>
      </c>
      <c r="F378" s="54">
        <f t="shared" si="81"/>
        <v>0</v>
      </c>
    </row>
    <row r="379" spans="1:6" ht="12.75" customHeight="1" x14ac:dyDescent="0.2">
      <c r="A379" s="55">
        <v>4231</v>
      </c>
      <c r="B379" s="87" t="s">
        <v>690</v>
      </c>
      <c r="C379" s="52" t="s">
        <v>775</v>
      </c>
      <c r="D379" s="244">
        <v>8527</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595743</v>
      </c>
      <c r="E391" s="53">
        <f t="shared" si="105"/>
        <v>806275</v>
      </c>
      <c r="F391" s="54">
        <f t="shared" si="81"/>
        <v>135.33939970759204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123750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471993</v>
      </c>
      <c r="E395" s="244">
        <v>806275</v>
      </c>
      <c r="F395" s="54">
        <f t="shared" si="81"/>
        <v>170.82350797575387</v>
      </c>
    </row>
    <row r="396" spans="1:6" ht="24" x14ac:dyDescent="0.2">
      <c r="A396" s="55">
        <v>43</v>
      </c>
      <c r="B396" s="87" t="s">
        <v>797</v>
      </c>
      <c r="C396" s="52" t="s">
        <v>798</v>
      </c>
      <c r="D396" s="53">
        <f t="shared" ref="D396:E396" si="106">D397</f>
        <v>9999</v>
      </c>
      <c r="E396" s="53">
        <f t="shared" si="106"/>
        <v>10000</v>
      </c>
      <c r="F396" s="54">
        <f t="shared" si="81"/>
        <v>100.0100010001</v>
      </c>
    </row>
    <row r="397" spans="1:6" ht="12.75" customHeight="1" x14ac:dyDescent="0.2">
      <c r="A397" s="55">
        <v>431</v>
      </c>
      <c r="B397" s="87" t="s">
        <v>799</v>
      </c>
      <c r="C397" s="52" t="s">
        <v>800</v>
      </c>
      <c r="D397" s="53">
        <f t="shared" ref="D397:E397" si="107">SUM(D398:D399)</f>
        <v>9999</v>
      </c>
      <c r="E397" s="53">
        <f t="shared" si="107"/>
        <v>10000</v>
      </c>
      <c r="F397" s="54">
        <f t="shared" si="81"/>
        <v>100.0100010001</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v>9999</v>
      </c>
      <c r="E399" s="244">
        <v>10000</v>
      </c>
      <c r="F399" s="54">
        <f t="shared" si="81"/>
        <v>100.0100010001</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4396605</v>
      </c>
      <c r="E402" s="53">
        <f t="shared" si="109"/>
        <v>2235325.8199999998</v>
      </c>
      <c r="F402" s="54">
        <f t="shared" si="81"/>
        <v>50.84208883900191</v>
      </c>
    </row>
    <row r="403" spans="1:6" ht="12.75" customHeight="1" x14ac:dyDescent="0.2">
      <c r="A403" s="55">
        <v>451</v>
      </c>
      <c r="B403" s="87" t="s">
        <v>809</v>
      </c>
      <c r="C403" s="52" t="s">
        <v>810</v>
      </c>
      <c r="D403" s="244">
        <v>4396605</v>
      </c>
      <c r="E403" s="244">
        <v>2235325.8199999998</v>
      </c>
      <c r="F403" s="54">
        <f t="shared" si="81"/>
        <v>50.84208883900191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2516462</v>
      </c>
      <c r="E408" s="53">
        <f t="shared" si="111"/>
        <v>4757757.46</v>
      </c>
      <c r="F408" s="54">
        <f t="shared" si="81"/>
        <v>189.06534094295878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3089003.33</v>
      </c>
      <c r="F410" s="54" t="str">
        <f t="shared" si="81"/>
        <v>-</v>
      </c>
    </row>
    <row r="411" spans="1:6" ht="12.75" customHeight="1" x14ac:dyDescent="0.2">
      <c r="A411" s="55">
        <v>97</v>
      </c>
      <c r="B411" s="87" t="s">
        <v>825</v>
      </c>
      <c r="C411" s="52" t="s">
        <v>826</v>
      </c>
      <c r="D411" s="244">
        <v>45740</v>
      </c>
      <c r="E411" s="244"/>
      <c r="F411" s="54">
        <f t="shared" si="81"/>
        <v>0</v>
      </c>
    </row>
    <row r="412" spans="1:6" ht="12.75" customHeight="1" x14ac:dyDescent="0.2">
      <c r="A412" s="55" t="s">
        <v>606</v>
      </c>
      <c r="B412" s="87" t="s">
        <v>827</v>
      </c>
      <c r="C412" s="52" t="s">
        <v>828</v>
      </c>
      <c r="D412" s="53">
        <f>D6+D298</f>
        <v>23746805</v>
      </c>
      <c r="E412" s="53">
        <f>E6+E298</f>
        <v>21290298.300000001</v>
      </c>
      <c r="F412" s="54">
        <f t="shared" si="81"/>
        <v>89.655422276807357</v>
      </c>
    </row>
    <row r="413" spans="1:6" ht="12.75" customHeight="1" x14ac:dyDescent="0.2">
      <c r="A413" s="55" t="s">
        <v>606</v>
      </c>
      <c r="B413" s="87" t="s">
        <v>829</v>
      </c>
      <c r="C413" s="52" t="s">
        <v>830</v>
      </c>
      <c r="D413" s="53">
        <f t="shared" ref="D413:E413" si="112">D289+D350</f>
        <v>22805745</v>
      </c>
      <c r="E413" s="53">
        <f t="shared" si="112"/>
        <v>19346838.839999996</v>
      </c>
      <c r="F413" s="54">
        <f t="shared" si="81"/>
        <v>84.833180586733732</v>
      </c>
    </row>
    <row r="414" spans="1:6" ht="12.75" customHeight="1" x14ac:dyDescent="0.2">
      <c r="A414" s="55" t="s">
        <v>606</v>
      </c>
      <c r="B414" s="87" t="s">
        <v>831</v>
      </c>
      <c r="C414" s="52" t="s">
        <v>832</v>
      </c>
      <c r="D414" s="53">
        <f t="shared" ref="D414:E414" si="113">IF(D412&gt;=D413,D412-D413,0)</f>
        <v>941060</v>
      </c>
      <c r="E414" s="53">
        <f t="shared" si="113"/>
        <v>1943459.4600000046</v>
      </c>
      <c r="F414" s="54">
        <f t="shared" si="81"/>
        <v>206.51812424287556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653607</v>
      </c>
      <c r="E417" s="53">
        <f t="shared" si="116"/>
        <v>812546.41000000015</v>
      </c>
      <c r="F417" s="54">
        <f t="shared" si="81"/>
        <v>124.31727475378938</v>
      </c>
    </row>
    <row r="418" spans="1:6" ht="12.75" customHeight="1" x14ac:dyDescent="0.2">
      <c r="A418" s="57" t="s">
        <v>840</v>
      </c>
      <c r="B418" s="235" t="s">
        <v>841</v>
      </c>
      <c r="C418" s="58" t="s">
        <v>842</v>
      </c>
      <c r="D418" s="64">
        <f t="shared" ref="D418:E418" si="117">D294+D411</f>
        <v>1788204</v>
      </c>
      <c r="E418" s="64">
        <f t="shared" si="117"/>
        <v>2099400.4500000002</v>
      </c>
      <c r="F418" s="59">
        <f t="shared" si="81"/>
        <v>117.40273760711865</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3786640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3786640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3786640</v>
      </c>
      <c r="E495" s="53">
        <f t="shared" si="140"/>
        <v>0</v>
      </c>
      <c r="F495" s="54">
        <f t="shared" si="119"/>
        <v>0</v>
      </c>
    </row>
    <row r="496" spans="1:6" ht="12.75" customHeight="1" x14ac:dyDescent="0.2">
      <c r="A496" s="55">
        <v>8443</v>
      </c>
      <c r="B496" s="87" t="s">
        <v>996</v>
      </c>
      <c r="C496" s="52" t="s">
        <v>997</v>
      </c>
      <c r="D496" s="244">
        <v>3786640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2064142</v>
      </c>
      <c r="E528" s="53">
        <f t="shared" si="148"/>
        <v>2120675.3600000003</v>
      </c>
      <c r="F528" s="54">
        <f t="shared" si="119"/>
        <v>102.7388309525217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593669</v>
      </c>
      <c r="E580" s="53">
        <f t="shared" si="162"/>
        <v>166469.76000000001</v>
      </c>
      <c r="F580" s="54">
        <f t="shared" si="119"/>
        <v>28.040837571104436</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593669</v>
      </c>
      <c r="E585" s="53">
        <f t="shared" si="164"/>
        <v>166469.76000000001</v>
      </c>
      <c r="F585" s="54">
        <f t="shared" si="119"/>
        <v>28.040837571104436</v>
      </c>
    </row>
    <row r="586" spans="1:6" ht="12.75" customHeight="1" x14ac:dyDescent="0.2">
      <c r="A586" s="55">
        <v>5321</v>
      </c>
      <c r="B586" s="87" t="s">
        <v>1168</v>
      </c>
      <c r="C586" s="52" t="s">
        <v>1169</v>
      </c>
      <c r="D586" s="244">
        <v>593669</v>
      </c>
      <c r="E586" s="244">
        <v>166469.76000000001</v>
      </c>
      <c r="F586" s="54">
        <f t="shared" si="119"/>
        <v>28.040837571104436</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1470473</v>
      </c>
      <c r="E593" s="53">
        <f t="shared" si="167"/>
        <v>1954205.6</v>
      </c>
      <c r="F593" s="54">
        <f t="shared" si="119"/>
        <v>132.89639456147785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1100000</v>
      </c>
      <c r="E605" s="53">
        <f t="shared" si="171"/>
        <v>1954205.6</v>
      </c>
      <c r="F605" s="54">
        <f t="shared" si="119"/>
        <v>177.65505454545456</v>
      </c>
    </row>
    <row r="606" spans="1:6" ht="24" x14ac:dyDescent="0.2">
      <c r="A606" s="55">
        <v>5443</v>
      </c>
      <c r="B606" s="87" t="s">
        <v>1207</v>
      </c>
      <c r="C606" s="52" t="s">
        <v>1208</v>
      </c>
      <c r="D606" s="244">
        <v>1100000</v>
      </c>
      <c r="E606" s="244">
        <v>1954205.6</v>
      </c>
      <c r="F606" s="54">
        <f t="shared" si="119"/>
        <v>177.65505454545456</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370473</v>
      </c>
      <c r="E617" s="53">
        <f t="shared" si="173"/>
        <v>0</v>
      </c>
      <c r="F617" s="54">
        <f t="shared" si="119"/>
        <v>0</v>
      </c>
    </row>
    <row r="618" spans="1:6" ht="12.75" customHeight="1" x14ac:dyDescent="0.2">
      <c r="A618" s="55">
        <v>5471</v>
      </c>
      <c r="B618" s="87" t="s">
        <v>1231</v>
      </c>
      <c r="C618" s="52" t="s">
        <v>1232</v>
      </c>
      <c r="D618" s="244">
        <v>370473</v>
      </c>
      <c r="E618" s="244"/>
      <c r="F618" s="54">
        <f t="shared" si="119"/>
        <v>0</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1722498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2120675.3600000003</v>
      </c>
      <c r="F636" s="54" t="str">
        <f t="shared" si="119"/>
        <v>-</v>
      </c>
    </row>
    <row r="637" spans="1:6" ht="12.75" customHeight="1" x14ac:dyDescent="0.2">
      <c r="A637" s="55">
        <v>92213</v>
      </c>
      <c r="B637" s="87" t="s">
        <v>1269</v>
      </c>
      <c r="C637" s="52" t="s">
        <v>1270</v>
      </c>
      <c r="D637" s="244"/>
      <c r="E637" s="244">
        <v>2822498.06</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27533445</v>
      </c>
      <c r="E639" s="53">
        <f t="shared" si="180"/>
        <v>21290298.300000001</v>
      </c>
      <c r="F639" s="54">
        <f t="shared" si="119"/>
        <v>77.325225012707278</v>
      </c>
    </row>
    <row r="640" spans="1:6" ht="12.75" customHeight="1" x14ac:dyDescent="0.2">
      <c r="A640" s="55" t="s">
        <v>606</v>
      </c>
      <c r="B640" s="87" t="s">
        <v>1275</v>
      </c>
      <c r="C640" s="52" t="s">
        <v>1276</v>
      </c>
      <c r="D640" s="53">
        <f t="shared" ref="D640:E640" si="181">D413+D528</f>
        <v>24869887</v>
      </c>
      <c r="E640" s="53">
        <f t="shared" si="181"/>
        <v>21467514.199999996</v>
      </c>
      <c r="F640" s="54">
        <f t="shared" si="119"/>
        <v>86.319307361549306</v>
      </c>
    </row>
    <row r="641" spans="1:6" ht="12.75" customHeight="1" x14ac:dyDescent="0.2">
      <c r="A641" s="55" t="s">
        <v>606</v>
      </c>
      <c r="B641" s="87" t="s">
        <v>1277</v>
      </c>
      <c r="C641" s="52" t="s">
        <v>1278</v>
      </c>
      <c r="D641" s="53">
        <f t="shared" ref="D641:E641" si="182">IF(D639&gt;=D640,D639-D640,0)</f>
        <v>2663558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177215.89999999478</v>
      </c>
      <c r="F642" s="54" t="str">
        <f t="shared" si="119"/>
        <v>-</v>
      </c>
    </row>
    <row r="643" spans="1:6" ht="24" x14ac:dyDescent="0.2">
      <c r="A643" s="62" t="s">
        <v>1281</v>
      </c>
      <c r="B643" s="87" t="s">
        <v>1282</v>
      </c>
      <c r="C643" s="63" t="s">
        <v>1281</v>
      </c>
      <c r="D643" s="53">
        <f t="shared" ref="D643:E643" si="184">IF(D416-D417+D637-D638&gt;=0,D416-D417+D637-D638,0)</f>
        <v>0</v>
      </c>
      <c r="E643" s="53">
        <f t="shared" si="184"/>
        <v>2009951.65</v>
      </c>
      <c r="F643" s="54" t="str">
        <f t="shared" si="119"/>
        <v>-</v>
      </c>
    </row>
    <row r="644" spans="1:6" ht="24" x14ac:dyDescent="0.2">
      <c r="A644" s="62" t="s">
        <v>1283</v>
      </c>
      <c r="B644" s="87" t="s">
        <v>1284</v>
      </c>
      <c r="C644" s="63" t="s">
        <v>1283</v>
      </c>
      <c r="D644" s="53">
        <f t="shared" ref="D644:E644" si="185">IF(D417-D416+D638-D637&gt;=0,D417-D416+D638-D637,0)</f>
        <v>653607</v>
      </c>
      <c r="E644" s="53">
        <f t="shared" si="185"/>
        <v>0</v>
      </c>
      <c r="F644" s="54">
        <f t="shared" si="119"/>
        <v>0</v>
      </c>
    </row>
    <row r="645" spans="1:6" ht="24" x14ac:dyDescent="0.2">
      <c r="A645" s="55" t="s">
        <v>606</v>
      </c>
      <c r="B645" s="87" t="s">
        <v>1285</v>
      </c>
      <c r="C645" s="52" t="s">
        <v>1286</v>
      </c>
      <c r="D645" s="53">
        <f t="shared" ref="D645:E645" si="186">IF(D641+D643-D642-D644&gt;=0,D641+D643-D642-D644,0)</f>
        <v>2009951</v>
      </c>
      <c r="E645" s="53">
        <f t="shared" si="186"/>
        <v>1832735.7500000051</v>
      </c>
      <c r="F645" s="54">
        <f t="shared" si="119"/>
        <v>91.18310595631462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199535</v>
      </c>
      <c r="E647" s="245">
        <v>202888.11</v>
      </c>
      <c r="F647" s="59">
        <f t="shared" si="119"/>
        <v>101.6804620743228</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443814</v>
      </c>
      <c r="E649" s="244">
        <v>3179404.53</v>
      </c>
      <c r="F649" s="54">
        <f t="shared" ref="F649:F724" si="188">IF(D649&lt;&gt;0,IF(E649/D649&gt;=100,"&gt;&gt;100",E649/D649*100),"-")</f>
        <v>716.38220741121279</v>
      </c>
    </row>
    <row r="650" spans="1:6" ht="12.75" customHeight="1" x14ac:dyDescent="0.2">
      <c r="A650" s="55" t="s">
        <v>1294</v>
      </c>
      <c r="B650" s="87" t="s">
        <v>1295</v>
      </c>
      <c r="C650" s="52" t="s">
        <v>1294</v>
      </c>
      <c r="D650" s="244">
        <v>31913464</v>
      </c>
      <c r="E650" s="244">
        <v>21924520.16</v>
      </c>
      <c r="F650" s="54">
        <f t="shared" si="188"/>
        <v>68.699907224110802</v>
      </c>
    </row>
    <row r="651" spans="1:6" ht="12.75" customHeight="1" x14ac:dyDescent="0.2">
      <c r="A651" s="55" t="s">
        <v>1296</v>
      </c>
      <c r="B651" s="87" t="s">
        <v>1297</v>
      </c>
      <c r="C651" s="52" t="s">
        <v>1296</v>
      </c>
      <c r="D651" s="244">
        <v>29177874</v>
      </c>
      <c r="E651" s="312">
        <v>22390737.699999999</v>
      </c>
      <c r="F651" s="54">
        <f t="shared" si="188"/>
        <v>76.738756566019845</v>
      </c>
    </row>
    <row r="652" spans="1:6" ht="24" x14ac:dyDescent="0.2">
      <c r="A652" s="55">
        <v>11</v>
      </c>
      <c r="B652" s="87" t="s">
        <v>1298</v>
      </c>
      <c r="C652" s="52" t="s">
        <v>1299</v>
      </c>
      <c r="D652" s="53">
        <f t="shared" ref="D652:E652" si="189">+D649+D650-D651</f>
        <v>3179404</v>
      </c>
      <c r="E652" s="53">
        <f t="shared" si="189"/>
        <v>2713186.9900000021</v>
      </c>
      <c r="F652" s="54">
        <f t="shared" si="188"/>
        <v>85.336339452299924</v>
      </c>
    </row>
    <row r="653" spans="1:6" ht="24" x14ac:dyDescent="0.2">
      <c r="A653" s="55" t="s">
        <v>606</v>
      </c>
      <c r="B653" s="87" t="s">
        <v>1300</v>
      </c>
      <c r="C653" s="52" t="s">
        <v>1301</v>
      </c>
      <c r="D653" s="264">
        <v>13</v>
      </c>
      <c r="E653" s="264">
        <v>13</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10</v>
      </c>
      <c r="E655" s="264">
        <v>10</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18555</v>
      </c>
      <c r="E658" s="244">
        <v>43261</v>
      </c>
      <c r="F658" s="54">
        <f t="shared" si="188"/>
        <v>233.15009431420103</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v>15000</v>
      </c>
      <c r="F661" s="54" t="str">
        <f t="shared" si="188"/>
        <v>-</v>
      </c>
    </row>
    <row r="662" spans="1:6" ht="12.75" customHeight="1" x14ac:dyDescent="0.2">
      <c r="A662" s="55">
        <v>63312</v>
      </c>
      <c r="B662" s="87" t="s">
        <v>1319</v>
      </c>
      <c r="C662" s="52" t="s">
        <v>1320</v>
      </c>
      <c r="D662" s="244">
        <v>42413</v>
      </c>
      <c r="E662" s="244">
        <v>22000</v>
      </c>
      <c r="F662" s="54">
        <f t="shared" si="188"/>
        <v>51.870888642633147</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v>35000</v>
      </c>
      <c r="F664" s="54" t="str">
        <f t="shared" si="188"/>
        <v>-</v>
      </c>
    </row>
    <row r="665" spans="1:6" ht="12.75" customHeight="1" x14ac:dyDescent="0.2">
      <c r="A665" s="55">
        <v>63321</v>
      </c>
      <c r="B665" s="87" t="s">
        <v>1325</v>
      </c>
      <c r="C665" s="52" t="s">
        <v>1326</v>
      </c>
      <c r="D665" s="244">
        <v>250000</v>
      </c>
      <c r="E665" s="244">
        <v>229012.15</v>
      </c>
      <c r="F665" s="54">
        <f t="shared" si="188"/>
        <v>91.604860000000002</v>
      </c>
    </row>
    <row r="666" spans="1:6" ht="12.75" customHeight="1" x14ac:dyDescent="0.2">
      <c r="A666" s="55">
        <v>63322</v>
      </c>
      <c r="B666" s="87" t="s">
        <v>1327</v>
      </c>
      <c r="C666" s="52" t="s">
        <v>1328</v>
      </c>
      <c r="D666" s="244">
        <v>47000</v>
      </c>
      <c r="E666" s="244">
        <v>60000</v>
      </c>
      <c r="F666" s="54">
        <f t="shared" si="188"/>
        <v>127.65957446808511</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226552.5</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v>110040</v>
      </c>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8000</v>
      </c>
      <c r="E716" s="244">
        <v>8000</v>
      </c>
      <c r="F716" s="54">
        <f t="shared" si="188"/>
        <v>100</v>
      </c>
    </row>
    <row r="717" spans="1:6" ht="12.75" customHeight="1" x14ac:dyDescent="0.2">
      <c r="A717" s="55">
        <v>31215</v>
      </c>
      <c r="B717" s="87" t="s">
        <v>1411</v>
      </c>
      <c r="C717" s="52" t="s">
        <v>1412</v>
      </c>
      <c r="D717" s="244">
        <v>13940</v>
      </c>
      <c r="E717" s="244">
        <v>29487.95</v>
      </c>
      <c r="F717" s="54">
        <f t="shared" si="188"/>
        <v>211.53479196556671</v>
      </c>
    </row>
    <row r="718" spans="1:6" ht="12.75" customHeight="1" x14ac:dyDescent="0.2">
      <c r="A718" s="55">
        <v>32121</v>
      </c>
      <c r="B718" s="87" t="s">
        <v>1413</v>
      </c>
      <c r="C718" s="52" t="s">
        <v>1414</v>
      </c>
      <c r="D718" s="244">
        <v>17574</v>
      </c>
      <c r="E718" s="244">
        <v>28423.09</v>
      </c>
      <c r="F718" s="54">
        <f t="shared" si="188"/>
        <v>161.73375440992373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675</v>
      </c>
      <c r="E720" s="244">
        <v>720</v>
      </c>
      <c r="F720" s="54">
        <f t="shared" si="188"/>
        <v>106.66666666666667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v>675</v>
      </c>
      <c r="E724" s="244">
        <v>675</v>
      </c>
      <c r="F724" s="54">
        <f t="shared" si="188"/>
        <v>100</v>
      </c>
    </row>
    <row r="725" spans="1:6" ht="12.75" customHeight="1" x14ac:dyDescent="0.2">
      <c r="A725" s="55">
        <v>32911</v>
      </c>
      <c r="B725" s="87" t="s">
        <v>1427</v>
      </c>
      <c r="C725" s="52" t="s">
        <v>1428</v>
      </c>
      <c r="D725" s="244">
        <v>57773</v>
      </c>
      <c r="E725" s="244">
        <v>57354</v>
      </c>
      <c r="F725" s="54">
        <f t="shared" ref="F725:F979" si="190">IF(D725&lt;&gt;0,IF(E725/D725&gt;=100,"&gt;&gt;100",E725/D725*100),"-")</f>
        <v>99.274747719522964</v>
      </c>
    </row>
    <row r="726" spans="1:6" ht="12.75" customHeight="1" x14ac:dyDescent="0.2">
      <c r="A726" s="55" t="s">
        <v>1429</v>
      </c>
      <c r="B726" s="87" t="s">
        <v>1430</v>
      </c>
      <c r="C726" s="52" t="s">
        <v>1429</v>
      </c>
      <c r="D726" s="244">
        <v>22552</v>
      </c>
      <c r="E726" s="244">
        <v>41178.480000000003</v>
      </c>
      <c r="F726" s="54">
        <f t="shared" si="190"/>
        <v>182.59347286271731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310700</v>
      </c>
      <c r="E742" s="244">
        <v>314956.59000000003</v>
      </c>
      <c r="F742" s="54">
        <f t="shared" si="190"/>
        <v>101.37</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1308</v>
      </c>
      <c r="E759" s="244">
        <v>720</v>
      </c>
      <c r="F759" s="54">
        <f t="shared" si="190"/>
        <v>55.045871559633028</v>
      </c>
    </row>
    <row r="760" spans="1:6" ht="12.75" customHeight="1" x14ac:dyDescent="0.2">
      <c r="A760" s="55">
        <v>35232</v>
      </c>
      <c r="B760" s="87" t="s">
        <v>1497</v>
      </c>
      <c r="C760" s="52" t="s">
        <v>1498</v>
      </c>
      <c r="D760" s="244">
        <v>3872</v>
      </c>
      <c r="E760" s="244">
        <v>1871.47</v>
      </c>
      <c r="F760" s="54">
        <f t="shared" si="190"/>
        <v>48.333419421487605</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143200</v>
      </c>
      <c r="E763" s="244">
        <v>133016</v>
      </c>
      <c r="F763" s="54">
        <f t="shared" si="190"/>
        <v>92.888268156424587</v>
      </c>
    </row>
    <row r="764" spans="1:6" ht="12.75" customHeight="1" x14ac:dyDescent="0.2">
      <c r="A764" s="55">
        <v>36316</v>
      </c>
      <c r="B764" s="87" t="s">
        <v>1505</v>
      </c>
      <c r="C764" s="52" t="s">
        <v>1506</v>
      </c>
      <c r="D764" s="244">
        <v>3000</v>
      </c>
      <c r="E764" s="244">
        <v>3000</v>
      </c>
      <c r="F764" s="54">
        <f t="shared" si="190"/>
        <v>100</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v>46025</v>
      </c>
      <c r="E767" s="244"/>
      <c r="F767" s="54">
        <f t="shared" si="190"/>
        <v>0</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v>121924.68</v>
      </c>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68743</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468148</v>
      </c>
      <c r="E816" s="244">
        <v>775703.26</v>
      </c>
      <c r="F816" s="54">
        <f t="shared" si="190"/>
        <v>165.6961601886583</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211400</v>
      </c>
      <c r="E819" s="244">
        <v>160800</v>
      </c>
      <c r="F819" s="54">
        <f t="shared" si="190"/>
        <v>76.0643330179754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16967</v>
      </c>
      <c r="E823" s="244">
        <v>17946.52</v>
      </c>
      <c r="F823" s="54">
        <f t="shared" si="190"/>
        <v>105.77308893734897</v>
      </c>
    </row>
    <row r="824" spans="1:6" ht="12.75" customHeight="1" x14ac:dyDescent="0.2">
      <c r="A824" s="55">
        <v>37221</v>
      </c>
      <c r="B824" s="87" t="s">
        <v>1625</v>
      </c>
      <c r="C824" s="52" t="s">
        <v>1626</v>
      </c>
      <c r="D824" s="244">
        <v>23021</v>
      </c>
      <c r="E824" s="244">
        <v>28954.11</v>
      </c>
      <c r="F824" s="54">
        <f t="shared" si="190"/>
        <v>125.77259893141046</v>
      </c>
    </row>
    <row r="825" spans="1:6" ht="12.75" customHeight="1" x14ac:dyDescent="0.2">
      <c r="A825" s="55" t="s">
        <v>1627</v>
      </c>
      <c r="B825" s="87" t="s">
        <v>1604</v>
      </c>
      <c r="C825" s="52" t="s">
        <v>1627</v>
      </c>
      <c r="D825" s="244">
        <v>97405</v>
      </c>
      <c r="E825" s="244">
        <v>111700.88</v>
      </c>
      <c r="F825" s="54">
        <f t="shared" si="190"/>
        <v>114.67674144037781</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381092</v>
      </c>
      <c r="E828" s="244">
        <v>415178.09</v>
      </c>
      <c r="F828" s="54">
        <f t="shared" si="190"/>
        <v>108.94432053152521</v>
      </c>
    </row>
    <row r="829" spans="1:6" ht="12.75" customHeight="1" x14ac:dyDescent="0.2">
      <c r="A829" s="55">
        <v>38117</v>
      </c>
      <c r="B829" s="87" t="s">
        <v>1634</v>
      </c>
      <c r="C829" s="52" t="s">
        <v>1635</v>
      </c>
      <c r="D829" s="244">
        <v>1500</v>
      </c>
      <c r="E829" s="244"/>
      <c r="F829" s="54">
        <f t="shared" si="190"/>
        <v>0</v>
      </c>
    </row>
    <row r="830" spans="1:6" ht="12.75" customHeight="1" x14ac:dyDescent="0.2">
      <c r="A830" s="55">
        <v>38612</v>
      </c>
      <c r="B830" s="87" t="s">
        <v>1636</v>
      </c>
      <c r="C830" s="52" t="s">
        <v>1637</v>
      </c>
      <c r="D830" s="244">
        <v>182379</v>
      </c>
      <c r="E830" s="244">
        <v>93729.87</v>
      </c>
      <c r="F830" s="54">
        <f t="shared" si="190"/>
        <v>51.392907078117545</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v>12000</v>
      </c>
      <c r="E835" s="244"/>
      <c r="F835" s="54">
        <f t="shared" si="190"/>
        <v>0</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3786640</v>
      </c>
      <c r="E886" s="244"/>
      <c r="F886" s="54">
        <f t="shared" si="190"/>
        <v>0</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1100000</v>
      </c>
      <c r="E954" s="244">
        <v>1954205.6</v>
      </c>
      <c r="F954" s="54">
        <f t="shared" si="190"/>
        <v>177.65505454545456</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v>370473</v>
      </c>
      <c r="E968" s="244"/>
      <c r="F968" s="54">
        <f t="shared" si="190"/>
        <v>0</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532493435</v>
      </c>
      <c r="E6" s="231">
        <f t="shared" si="0"/>
        <v>535065382.49000001</v>
      </c>
      <c r="F6" s="232">
        <f t="shared" ref="F6:F260" si="1">IF(D6&gt;0,IF(E6/D6&gt;=100,"&gt;&gt;100",E6/D6*100),"-")</f>
        <v>100.48300078854493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480318397</v>
      </c>
      <c r="E7" s="106">
        <f t="shared" si="2"/>
        <v>480607399.17000002</v>
      </c>
      <c r="F7" s="95">
        <f t="shared" si="1"/>
        <v>100.06016887377311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370584846</v>
      </c>
      <c r="E8" s="106">
        <f>E9+E10-E11</f>
        <v>370670592.32000005</v>
      </c>
      <c r="F8" s="95">
        <f t="shared" si="1"/>
        <v>100.02313810748755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367698303</v>
      </c>
      <c r="E9" s="249">
        <v>367784049.30000001</v>
      </c>
      <c r="F9" s="95">
        <f t="shared" si="1"/>
        <v>100.02331974319718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4332839</v>
      </c>
      <c r="E10" s="249">
        <v>4332839.05</v>
      </c>
      <c r="F10" s="95">
        <f t="shared" si="1"/>
        <v>100.00000115397781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1446296</v>
      </c>
      <c r="E11" s="249">
        <v>1446296.03</v>
      </c>
      <c r="F11" s="95">
        <f t="shared" si="1"/>
        <v>100.00000207426419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105856306</v>
      </c>
      <c r="E12" s="106">
        <f t="shared" si="3"/>
        <v>105757794.57000001</v>
      </c>
      <c r="F12" s="95">
        <f t="shared" si="1"/>
        <v>99.906938534205054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103255325</v>
      </c>
      <c r="E13" s="106">
        <f t="shared" si="4"/>
        <v>102401081.18000001</v>
      </c>
      <c r="F13" s="95">
        <f t="shared" si="1"/>
        <v>99.172687878324922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1172000</v>
      </c>
      <c r="E14" s="249">
        <v>1172000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21997684</v>
      </c>
      <c r="E15" s="249">
        <v>21997683.579999998</v>
      </c>
      <c r="F15" s="95">
        <f t="shared" si="1"/>
        <v>99.99999809070809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44429227</v>
      </c>
      <c r="E16" s="249">
        <v>45815205.850000001</v>
      </c>
      <c r="F16" s="95">
        <f t="shared" si="1"/>
        <v>103.11952051292724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44750345</v>
      </c>
      <c r="E17" s="249">
        <v>46181600.659999996</v>
      </c>
      <c r="F17" s="95">
        <f t="shared" si="1"/>
        <v>103.19831201301352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9093931</v>
      </c>
      <c r="E18" s="249">
        <v>12765408.91</v>
      </c>
      <c r="F18" s="95">
        <f t="shared" si="1"/>
        <v>140.37283667536073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1805103</v>
      </c>
      <c r="E19" s="106">
        <f t="shared" si="5"/>
        <v>2757050.29</v>
      </c>
      <c r="F19" s="95">
        <f t="shared" si="1"/>
        <v>152.73645271211672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696899</v>
      </c>
      <c r="E20" s="249">
        <v>757533.28</v>
      </c>
      <c r="F20" s="95">
        <f t="shared" si="1"/>
        <v>108.7005835852828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232033</v>
      </c>
      <c r="E21" s="249">
        <v>233182.91</v>
      </c>
      <c r="F21" s="95">
        <f t="shared" si="1"/>
        <v>100.49558037003357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2045105</v>
      </c>
      <c r="E22" s="249">
        <v>2529724.9500000002</v>
      </c>
      <c r="F22" s="95">
        <f t="shared" si="1"/>
        <v>123.69658037117898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16867</v>
      </c>
      <c r="E25" s="249">
        <v>16866.72</v>
      </c>
      <c r="F25" s="95">
        <f t="shared" si="1"/>
        <v>99.99833995375586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2504947</v>
      </c>
      <c r="E26" s="249">
        <v>3516277.17</v>
      </c>
      <c r="F26" s="95">
        <f t="shared" si="1"/>
        <v>140.37331608213665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3690748</v>
      </c>
      <c r="E28" s="249">
        <v>4296534.74</v>
      </c>
      <c r="F28" s="95">
        <f t="shared" si="1"/>
        <v>116.41365761086912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341988</v>
      </c>
      <c r="E29" s="106">
        <f t="shared" si="6"/>
        <v>271237.42</v>
      </c>
      <c r="F29" s="95">
        <f t="shared" si="1"/>
        <v>79.311970010643634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575905</v>
      </c>
      <c r="E30" s="249">
        <v>575904.6</v>
      </c>
      <c r="F30" s="95">
        <f t="shared" si="1"/>
        <v>99.999930544100152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233917</v>
      </c>
      <c r="E34" s="249">
        <v>304667.18</v>
      </c>
      <c r="F34" s="95">
        <f t="shared" si="1"/>
        <v>130.24584788621604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125932</v>
      </c>
      <c r="E35" s="106">
        <f t="shared" si="7"/>
        <v>121453.33</v>
      </c>
      <c r="F35" s="95">
        <f t="shared" si="1"/>
        <v>96.443580662579805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78806</v>
      </c>
      <c r="E36" s="249">
        <v>88806.12</v>
      </c>
      <c r="F36" s="95">
        <f t="shared" si="1"/>
        <v>112.68954140547673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111620</v>
      </c>
      <c r="E39" s="249">
        <v>111620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64494</v>
      </c>
      <c r="E40" s="249">
        <v>78972.789999999994</v>
      </c>
      <c r="F40" s="95">
        <f t="shared" si="1"/>
        <v>122.44982478990292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327958</v>
      </c>
      <c r="E45" s="106">
        <f t="shared" si="9"/>
        <v>206972.35000000056</v>
      </c>
      <c r="F45" s="95">
        <f t="shared" si="1"/>
        <v>63.109407302154722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123750</v>
      </c>
      <c r="E47" s="249">
        <v>123750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3380931</v>
      </c>
      <c r="E48" s="249">
        <v>3380931.1</v>
      </c>
      <c r="F48" s="95">
        <f t="shared" si="1"/>
        <v>100.00000295776519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2015010</v>
      </c>
      <c r="E49" s="249">
        <v>2017855.43</v>
      </c>
      <c r="F49" s="95">
        <f t="shared" si="1"/>
        <v>100.14121170614538</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5191733</v>
      </c>
      <c r="E50" s="249">
        <v>5315564.18</v>
      </c>
      <c r="F50" s="95">
        <f t="shared" si="1"/>
        <v>102.38516079313015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4181</v>
      </c>
      <c r="E54" s="249">
        <v>4181.1099999999997</v>
      </c>
      <c r="F54" s="95">
        <f t="shared" si="1"/>
        <v>100.00263094953358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4181</v>
      </c>
      <c r="E55" s="249">
        <v>4181.1099999999997</v>
      </c>
      <c r="F55" s="95">
        <f t="shared" si="1"/>
        <v>100.00263094953358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3877245</v>
      </c>
      <c r="E56" s="106">
        <f t="shared" si="11"/>
        <v>4179012.2800000003</v>
      </c>
      <c r="F56" s="95">
        <f t="shared" si="1"/>
        <v>107.78303357151793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1235181</v>
      </c>
      <c r="E57" s="249">
        <v>980404.03</v>
      </c>
      <c r="F57" s="95">
        <f t="shared" si="1"/>
        <v>79.373308851091465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4756</v>
      </c>
      <c r="E58" s="249">
        <v>4756.25</v>
      </c>
      <c r="F58" s="95">
        <f t="shared" si="1"/>
        <v>100.00525651808243</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823271</v>
      </c>
      <c r="E61" s="249">
        <v>1379815</v>
      </c>
      <c r="F61" s="95">
        <f t="shared" si="1"/>
        <v>167.60155525944677</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1814037</v>
      </c>
      <c r="E62" s="249">
        <v>1814037</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52175038</v>
      </c>
      <c r="E68" s="106">
        <f t="shared" si="13"/>
        <v>54457983.32</v>
      </c>
      <c r="F68" s="95">
        <f t="shared" si="1"/>
        <v>104.3755508524977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3179404</v>
      </c>
      <c r="E69" s="106">
        <f t="shared" si="14"/>
        <v>2713186.99</v>
      </c>
      <c r="F69" s="95">
        <f t="shared" si="1"/>
        <v>85.336339452299868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3179404</v>
      </c>
      <c r="E70" s="106">
        <f t="shared" si="15"/>
        <v>2638186.9300000002</v>
      </c>
      <c r="F70" s="95">
        <f t="shared" si="1"/>
        <v>82.977404884689093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3179404</v>
      </c>
      <c r="E72" s="249">
        <v>2637955.9900000002</v>
      </c>
      <c r="F72" s="95">
        <f t="shared" si="1"/>
        <v>82.9701412591794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230.94</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v>75000.06</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246323</v>
      </c>
      <c r="E78" s="106">
        <f>E79+SUM(E82:E84)-E85+E86</f>
        <v>2670852.27</v>
      </c>
      <c r="F78" s="95">
        <f t="shared" si="1"/>
        <v>1084.2886250979404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242487</v>
      </c>
      <c r="E82" s="249">
        <v>242486.81</v>
      </c>
      <c r="F82" s="95">
        <f t="shared" si="1"/>
        <v>99.999921645284076</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3836</v>
      </c>
      <c r="E86" s="249">
        <v>2428365.46</v>
      </c>
      <c r="F86" s="95" t="str">
        <f t="shared" si="1"/>
        <v>&gt;&gt;100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46761571</v>
      </c>
      <c r="E134" s="106">
        <f t="shared" si="23"/>
        <v>46928040.460000001</v>
      </c>
      <c r="F134" s="95">
        <f t="shared" si="1"/>
        <v>100.35599629447864</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46761571</v>
      </c>
      <c r="E135" s="106">
        <f t="shared" si="24"/>
        <v>46928040.460000001</v>
      </c>
      <c r="F135" s="95">
        <f t="shared" si="1"/>
        <v>100.35599629447864</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46761571</v>
      </c>
      <c r="E139" s="249">
        <v>46928040.460000001</v>
      </c>
      <c r="F139" s="95">
        <f t="shared" si="1"/>
        <v>100.35599629447864</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1742465</v>
      </c>
      <c r="E146" s="106">
        <f t="shared" si="26"/>
        <v>1922268.96</v>
      </c>
      <c r="F146" s="95">
        <f t="shared" si="1"/>
        <v>110.31894241778171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606702</v>
      </c>
      <c r="E147" s="249">
        <v>662671.05000000005</v>
      </c>
      <c r="F147" s="95">
        <f t="shared" si="1"/>
        <v>109.22513029460923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111726</v>
      </c>
      <c r="E149" s="106">
        <f t="shared" si="27"/>
        <v>217000</v>
      </c>
      <c r="F149" s="95">
        <f t="shared" si="1"/>
        <v>194.22515797576213</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11173</v>
      </c>
      <c r="E152" s="249">
        <v>21700</v>
      </c>
      <c r="F152" s="95">
        <f t="shared" si="1"/>
        <v>194.21820460037591</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100553</v>
      </c>
      <c r="E157" s="249">
        <v>195300</v>
      </c>
      <c r="F157" s="95">
        <f t="shared" si="1"/>
        <v>194.22593060376121</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279789</v>
      </c>
      <c r="E158" s="249">
        <v>458891.28</v>
      </c>
      <c r="F158" s="95">
        <f t="shared" si="1"/>
        <v>164.0133386230338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1676537</v>
      </c>
      <c r="E159" s="249">
        <v>1494768.25</v>
      </c>
      <c r="F159" s="95">
        <f t="shared" si="1"/>
        <v>89.158083000852344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134662</v>
      </c>
      <c r="E162" s="249">
        <v>126503.22</v>
      </c>
      <c r="F162" s="95">
        <f t="shared" si="1"/>
        <v>93.941290044704516</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1066951</v>
      </c>
      <c r="E163" s="249">
        <v>1037564.84</v>
      </c>
      <c r="F163" s="95">
        <f t="shared" si="1"/>
        <v>97.245781671323243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45740</v>
      </c>
      <c r="E164" s="106">
        <f t="shared" si="28"/>
        <v>20746.53</v>
      </c>
      <c r="F164" s="95">
        <f t="shared" si="1"/>
        <v>45.357520769567117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45740</v>
      </c>
      <c r="E166" s="249">
        <v>20746.53</v>
      </c>
      <c r="F166" s="95">
        <f t="shared" si="1"/>
        <v>45.357520769567117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199535</v>
      </c>
      <c r="E170" s="106">
        <f t="shared" si="29"/>
        <v>202888.11</v>
      </c>
      <c r="F170" s="95">
        <f t="shared" si="1"/>
        <v>101.6804620743228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11250</v>
      </c>
      <c r="E171" s="249">
        <v>11250</v>
      </c>
      <c r="F171" s="95">
        <f t="shared" si="1"/>
        <v>100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188285</v>
      </c>
      <c r="E173" s="249">
        <v>191638.11</v>
      </c>
      <c r="F173" s="95">
        <f t="shared" si="1"/>
        <v>101.78086942666702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532493435</v>
      </c>
      <c r="E175" s="106">
        <f t="shared" si="30"/>
        <v>535065382.49000007</v>
      </c>
      <c r="F175" s="95">
        <f t="shared" si="1"/>
        <v>100.48300078854496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18164880</v>
      </c>
      <c r="E176" s="106">
        <f t="shared" si="31"/>
        <v>18349555.41</v>
      </c>
      <c r="F176" s="95">
        <f t="shared" si="1"/>
        <v>101.0166618772048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793212</v>
      </c>
      <c r="E177" s="106">
        <f t="shared" si="32"/>
        <v>989668.64</v>
      </c>
      <c r="F177" s="95">
        <f t="shared" si="1"/>
        <v>124.7672299460926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186674</v>
      </c>
      <c r="E178" s="249">
        <v>188718.6</v>
      </c>
      <c r="F178" s="95">
        <f t="shared" si="1"/>
        <v>101.09527839977714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446424</v>
      </c>
      <c r="E179" s="249">
        <v>702442.31</v>
      </c>
      <c r="F179" s="95">
        <f t="shared" si="1"/>
        <v>157.3486886905722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58814</v>
      </c>
      <c r="E180" s="106">
        <f t="shared" si="33"/>
        <v>12504.37</v>
      </c>
      <c r="F180" s="95">
        <f t="shared" si="1"/>
        <v>21.260873261468362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58067</v>
      </c>
      <c r="E182" s="249">
        <v>11692.43</v>
      </c>
      <c r="F182" s="95">
        <f t="shared" si="1"/>
        <v>20.136101400106774</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747</v>
      </c>
      <c r="E183" s="249">
        <v>811.94</v>
      </c>
      <c r="F183" s="95">
        <f t="shared" si="1"/>
        <v>108.6934404283802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72939</v>
      </c>
      <c r="E186" s="249">
        <v>57425.61</v>
      </c>
      <c r="F186" s="95">
        <f t="shared" si="1"/>
        <v>78.731008102661121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28361</v>
      </c>
      <c r="E188" s="249">
        <v>28577.75</v>
      </c>
      <c r="F188" s="95">
        <f t="shared" si="1"/>
        <v>100.76425372871196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576113</v>
      </c>
      <c r="E189" s="249">
        <v>2521737.36</v>
      </c>
      <c r="F189" s="95">
        <f t="shared" si="1"/>
        <v>437.71575368026754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16792056</v>
      </c>
      <c r="E206" s="106">
        <f t="shared" si="37"/>
        <v>14837850.65</v>
      </c>
      <c r="F206" s="95">
        <f t="shared" si="1"/>
        <v>88.362322338610582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16792056</v>
      </c>
      <c r="E207" s="106">
        <f t="shared" si="38"/>
        <v>14837850.65</v>
      </c>
      <c r="F207" s="95">
        <f t="shared" si="1"/>
        <v>88.362322338610582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16792056</v>
      </c>
      <c r="E212" s="249">
        <v>14837850.65</v>
      </c>
      <c r="F212" s="95">
        <f t="shared" si="1"/>
        <v>88.362322338610582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3499</v>
      </c>
      <c r="E234" s="106">
        <f t="shared" si="40"/>
        <v>298.76</v>
      </c>
      <c r="F234" s="95">
        <f t="shared" si="1"/>
        <v>8.5384395541583302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3200</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299</v>
      </c>
      <c r="E236" s="249">
        <v>298.76</v>
      </c>
      <c r="F236" s="95">
        <f t="shared" si="1"/>
        <v>99.919732441471567</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514328555</v>
      </c>
      <c r="E237" s="106">
        <f t="shared" si="41"/>
        <v>516715827.08000004</v>
      </c>
      <c r="F237" s="95">
        <f t="shared" si="1"/>
        <v>100.46415312873307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510530399</v>
      </c>
      <c r="E238" s="106">
        <f t="shared" si="42"/>
        <v>512940075.79000002</v>
      </c>
      <c r="F238" s="95">
        <f t="shared" si="1"/>
        <v>100.4719947714612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527322455</v>
      </c>
      <c r="E239" s="106">
        <f t="shared" si="43"/>
        <v>527777926.44</v>
      </c>
      <c r="F239" s="95">
        <f t="shared" si="1"/>
        <v>100.08637436841184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527322455</v>
      </c>
      <c r="E240" s="249">
        <v>527777926.44</v>
      </c>
      <c r="F240" s="95">
        <f t="shared" si="1"/>
        <v>100.08637436841184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16792056</v>
      </c>
      <c r="E242" s="106">
        <f t="shared" si="44"/>
        <v>14837850.65</v>
      </c>
      <c r="F242" s="95">
        <f t="shared" si="1"/>
        <v>88.362322338610582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16792056</v>
      </c>
      <c r="E243" s="249">
        <v>14837850.65</v>
      </c>
      <c r="F243" s="95">
        <f t="shared" si="1"/>
        <v>88.362322338610582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2009951</v>
      </c>
      <c r="E245" s="106">
        <f t="shared" si="45"/>
        <v>1832735.7499999991</v>
      </c>
      <c r="F245" s="95">
        <f t="shared" si="1"/>
        <v>91.183105956314307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5098955</v>
      </c>
      <c r="E246" s="106">
        <f t="shared" si="46"/>
        <v>9252944.0399999991</v>
      </c>
      <c r="F246" s="95">
        <f t="shared" si="1"/>
        <v>181.46745833214842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2276457</v>
      </c>
      <c r="E247" s="249">
        <v>8551121.3399999999</v>
      </c>
      <c r="F247" s="95">
        <f t="shared" si="1"/>
        <v>375.63289532813491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2822498</v>
      </c>
      <c r="E249" s="249">
        <v>701822.7</v>
      </c>
      <c r="F249" s="95">
        <f t="shared" si="1"/>
        <v>24.86530371323558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3089004</v>
      </c>
      <c r="E250" s="106">
        <f t="shared" si="47"/>
        <v>7420208.29</v>
      </c>
      <c r="F250" s="95">
        <f t="shared" si="1"/>
        <v>240.21361869392206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3089004</v>
      </c>
      <c r="E252" s="249">
        <v>7420208.29</v>
      </c>
      <c r="F252" s="95">
        <f t="shared" si="1"/>
        <v>240.21361869392206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1742465</v>
      </c>
      <c r="E255" s="249">
        <v>1922269.01</v>
      </c>
      <c r="F255" s="95">
        <f t="shared" si="1"/>
        <v>110.31894528727982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45740</v>
      </c>
      <c r="E256" s="249">
        <v>20746.53</v>
      </c>
      <c r="F256" s="95">
        <f t="shared" si="1"/>
        <v>45.357520769567117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40347864</v>
      </c>
      <c r="E259" s="106">
        <f t="shared" si="49"/>
        <v>39420231.420000002</v>
      </c>
      <c r="F259" s="95">
        <f t="shared" si="1"/>
        <v>97.700912791814716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40347864</v>
      </c>
      <c r="E260" s="250">
        <v>39420231.420000002</v>
      </c>
      <c r="F260" s="99">
        <f t="shared" si="1"/>
        <v>97.700912791814716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1720167</v>
      </c>
      <c r="E264" s="249">
        <v>1981005.7</v>
      </c>
      <c r="F264" s="95">
        <f t="shared" si="50"/>
        <v>115.16356842097308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1089249</v>
      </c>
      <c r="E265" s="249">
        <v>978828.1</v>
      </c>
      <c r="F265" s="95">
        <f t="shared" si="50"/>
        <v>89.862657665969863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238</v>
      </c>
      <c r="E266" s="249">
        <v>383.29</v>
      </c>
      <c r="F266" s="95">
        <f t="shared" si="50"/>
        <v>161.04621848739498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45502</v>
      </c>
      <c r="E267" s="249">
        <v>20363.240000000002</v>
      </c>
      <c r="F267" s="95">
        <f t="shared" si="50"/>
        <v>44.752406487626921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2430</v>
      </c>
      <c r="E269" s="249">
        <v>2430</v>
      </c>
      <c r="F269" s="95">
        <f t="shared" si="50"/>
        <v>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1406</v>
      </c>
      <c r="E271" s="249">
        <v>2427010.87</v>
      </c>
      <c r="F271" s="95" t="str">
        <f t="shared" si="50"/>
        <v>&gt;&gt;100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793212</v>
      </c>
      <c r="E288" s="249">
        <v>989668.64</v>
      </c>
      <c r="F288" s="95">
        <f t="shared" si="50"/>
        <v>124.7672299460926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576113</v>
      </c>
      <c r="E290" s="249">
        <v>2521737.36</v>
      </c>
      <c r="F290" s="95">
        <f t="shared" si="50"/>
        <v>437.71575368026754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16792056</v>
      </c>
      <c r="E294" s="249">
        <v>14837850.65</v>
      </c>
      <c r="F294" s="95">
        <f t="shared" si="50"/>
        <v>88.362322338610582</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25305</v>
      </c>
      <c r="E297" s="249">
        <v>25305</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3056</v>
      </c>
      <c r="E299" s="249">
        <v>3272.75</v>
      </c>
      <c r="F299" s="95">
        <f t="shared" si="50"/>
        <v>107.09260471204189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14" sqref="D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4626058</v>
      </c>
      <c r="E5" s="81">
        <f t="shared" si="0"/>
        <v>4568655.88</v>
      </c>
      <c r="F5" s="82">
        <f t="shared" ref="F5:F141" si="1">IF(D5&gt;0,IF(E5/D5&gt;=100,"&gt;&gt;100",E5/D5*100),"-")</f>
        <v>98.759156932316884</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4626058</v>
      </c>
      <c r="E6" s="83">
        <f t="shared" si="2"/>
        <v>4568655.88</v>
      </c>
      <c r="F6" s="65">
        <f t="shared" si="1"/>
        <v>98.759156932316884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4626058</v>
      </c>
      <c r="E7" s="251">
        <v>4568655.88</v>
      </c>
      <c r="F7" s="65">
        <f t="shared" si="1"/>
        <v>98.759156932316884</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527584</v>
      </c>
      <c r="E28" s="83">
        <f t="shared" si="6"/>
        <v>651854.94999999995</v>
      </c>
      <c r="F28" s="65">
        <f t="shared" si="1"/>
        <v>123.55472303936435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466230</v>
      </c>
      <c r="E30" s="251">
        <v>454184.94</v>
      </c>
      <c r="F30" s="65">
        <f t="shared" si="1"/>
        <v>97.416498294833019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61354</v>
      </c>
      <c r="E34" s="251">
        <v>197670.01</v>
      </c>
      <c r="F34" s="65">
        <f t="shared" si="1"/>
        <v>322.1794992991492</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1016685</v>
      </c>
      <c r="E35" s="83">
        <f t="shared" si="7"/>
        <v>954046.29</v>
      </c>
      <c r="F35" s="65">
        <f t="shared" si="1"/>
        <v>93.838926511161276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314854</v>
      </c>
      <c r="E36" s="83">
        <f t="shared" si="8"/>
        <v>314956.59000000003</v>
      </c>
      <c r="F36" s="65">
        <f t="shared" si="1"/>
        <v>100.03258335609522</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314854</v>
      </c>
      <c r="E37" s="251">
        <v>314956.59000000003</v>
      </c>
      <c r="F37" s="65">
        <f t="shared" si="1"/>
        <v>100.03258335609522</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107300</v>
      </c>
      <c r="E60" s="251"/>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523326</v>
      </c>
      <c r="E61" s="83">
        <f t="shared" si="13"/>
        <v>616498.23</v>
      </c>
      <c r="F61" s="65">
        <f t="shared" si="1"/>
        <v>117.80386030887055</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523326</v>
      </c>
      <c r="E64" s="251">
        <v>616498.23</v>
      </c>
      <c r="F64" s="65">
        <f t="shared" si="1"/>
        <v>117.80386030887055</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71205</v>
      </c>
      <c r="E74" s="251">
        <v>22591.47</v>
      </c>
      <c r="F74" s="65">
        <f t="shared" si="1"/>
        <v>31.727364651358752</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602762</v>
      </c>
      <c r="E75" s="83">
        <f t="shared" si="15"/>
        <v>786035.45000000007</v>
      </c>
      <c r="F75" s="65">
        <f t="shared" si="1"/>
        <v>130.40560785185531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394556</v>
      </c>
      <c r="E77" s="251">
        <v>113205.31</v>
      </c>
      <c r="F77" s="65">
        <f t="shared" si="1"/>
        <v>28.691823213941746</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5130</v>
      </c>
      <c r="E78" s="251">
        <v>3822.34</v>
      </c>
      <c r="F78" s="65">
        <f t="shared" si="1"/>
        <v>74.509551656920081</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203076</v>
      </c>
      <c r="E81" s="251">
        <v>669007.80000000005</v>
      </c>
      <c r="F81" s="65">
        <f t="shared" si="1"/>
        <v>329.43715653252974</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9569373</v>
      </c>
      <c r="E82" s="83">
        <f t="shared" si="16"/>
        <v>7436243.4000000004</v>
      </c>
      <c r="F82" s="65">
        <f t="shared" si="1"/>
        <v>77.708784055130891</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1054271</v>
      </c>
      <c r="E84" s="251">
        <v>774957.67</v>
      </c>
      <c r="F84" s="65">
        <f t="shared" si="1"/>
        <v>73.506495957870428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970328</v>
      </c>
      <c r="E86" s="251">
        <v>1365884.19</v>
      </c>
      <c r="F86" s="65">
        <f t="shared" si="1"/>
        <v>140.76520413715775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7544774</v>
      </c>
      <c r="E88" s="251">
        <v>5295401.54</v>
      </c>
      <c r="F88" s="65">
        <f t="shared" si="1"/>
        <v>70.186350711101483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103049</v>
      </c>
      <c r="E89" s="83">
        <f t="shared" si="17"/>
        <v>31809.5</v>
      </c>
      <c r="F89" s="65">
        <f t="shared" si="1"/>
        <v>30.868324777533019</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103049</v>
      </c>
      <c r="E106" s="251">
        <v>31809.5</v>
      </c>
      <c r="F106" s="65">
        <f t="shared" si="1"/>
        <v>30.868324777533019</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3647096</v>
      </c>
      <c r="E107" s="83">
        <f t="shared" si="21"/>
        <v>1369401.95</v>
      </c>
      <c r="F107" s="65">
        <f t="shared" si="1"/>
        <v>37.54773523921498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340533</v>
      </c>
      <c r="E108" s="251">
        <v>325656.77</v>
      </c>
      <c r="F108" s="65">
        <f t="shared" si="1"/>
        <v>95.631486522598408</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9999</v>
      </c>
      <c r="E109" s="251">
        <v>10000</v>
      </c>
      <c r="F109" s="65">
        <f t="shared" si="1"/>
        <v>100.0100010001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338062</v>
      </c>
      <c r="E110" s="251">
        <v>271939.21000000002</v>
      </c>
      <c r="F110" s="65">
        <f t="shared" si="1"/>
        <v>80.440632191728142</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2958502</v>
      </c>
      <c r="E113" s="251">
        <v>761805.97</v>
      </c>
      <c r="F113" s="65">
        <f t="shared" si="1"/>
        <v>25.749719621619317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2099865</v>
      </c>
      <c r="E114" s="83">
        <f t="shared" si="22"/>
        <v>2595147.7800000003</v>
      </c>
      <c r="F114" s="65">
        <f t="shared" si="1"/>
        <v>123.58641055496426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1195201</v>
      </c>
      <c r="E115" s="83">
        <f t="shared" si="23"/>
        <v>1701662.6</v>
      </c>
      <c r="F115" s="65">
        <f t="shared" si="1"/>
        <v>142.37459640679685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1195201</v>
      </c>
      <c r="E116" s="251">
        <v>1701662.6</v>
      </c>
      <c r="F116" s="65">
        <f t="shared" si="1"/>
        <v>142.37459640679685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904664</v>
      </c>
      <c r="E125" s="251">
        <v>893485.18</v>
      </c>
      <c r="F125" s="65">
        <f t="shared" si="1"/>
        <v>98.764312496131168</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613273</v>
      </c>
      <c r="E129" s="83">
        <f t="shared" si="26"/>
        <v>953643.64</v>
      </c>
      <c r="F129" s="65">
        <f t="shared" si="1"/>
        <v>155.50067262051323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613273</v>
      </c>
      <c r="E140" s="251">
        <v>953643.64</v>
      </c>
      <c r="F140" s="65">
        <f t="shared" si="1"/>
        <v>155.50067262051323</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22805745</v>
      </c>
      <c r="E141" s="108">
        <f t="shared" si="28"/>
        <v>19346838.84</v>
      </c>
      <c r="F141" s="84">
        <f t="shared" si="1"/>
        <v>84.833180586733732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91747.08</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91747.08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5425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5425</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86322.08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86322.08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18161381.699999999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15454820.540000001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10428106.020000001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2348458.4500000002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6116690.9900000002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419260.53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2591.4699999999998</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1505496.66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17661.28</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17946.64</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5026714.5199999996</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15266945.59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10231649.75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2346413.63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5860672.8499999996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465570.47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2591.4699999999998</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1521010.13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17661.28</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17729.919999999998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3081090.24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1954205.6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1954205.6</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18349256.650000002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18349256.649999999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989668.64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2521737.36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14837850.65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31000</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 Brusić</cp:lastModifiedBy>
  <cp:lastPrinted>2023-02-09T12:27:52Z</cp:lastPrinted>
  <dcterms:created xsi:type="dcterms:W3CDTF">2022-04-01T05:14:30Z</dcterms:created>
  <dcterms:modified xsi:type="dcterms:W3CDTF">2023-02-10T12:59:41Z</dcterms:modified>
</cp:coreProperties>
</file>