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arimay\Desktop\POSAO\Odsjek za komunalno gospodarstvo\JEDNOSTAVNA NABAVA\2023\Dječje igralište Stari Toš\"/>
    </mc:Choice>
  </mc:AlternateContent>
  <xr:revisionPtr revIDLastSave="0" documentId="13_ncr:1_{22913CD7-AECA-4AB0-A381-176600FCEF5B}" xr6:coauthVersionLast="45" xr6:coauthVersionMax="47" xr10:uidLastSave="{00000000-0000-0000-0000-000000000000}"/>
  <bookViews>
    <workbookView xWindow="-120" yWindow="-120" windowWidth="29040" windowHeight="15840" tabRatio="708" firstSheet="2" activeTab="8" xr2:uid="{00000000-000D-0000-FFFF-FFFF00000000}"/>
  </bookViews>
  <sheets>
    <sheet name="NASLOVNICA" sheetId="12" r:id="rId1"/>
    <sheet name="PREDOPISI" sheetId="16" r:id="rId2"/>
    <sheet name="PREDOPIS br1 PIGMETIRANI BETON" sheetId="13" r:id="rId3"/>
    <sheet name="A.TROSKOVNIK" sheetId="9" r:id="rId4"/>
    <sheet name="B.OPREMA" sheetId="10" r:id="rId5"/>
    <sheet name="C. HORTIKULTURA" sheetId="11" r:id="rId6"/>
    <sheet name="D. HIDROINSTALACIJE" sheetId="14" r:id="rId7"/>
    <sheet name="E.ELEKTROINSTALACIJE" sheetId="15" r:id="rId8"/>
    <sheet name="SVEUKUPNA REKAPITULACIJA" sheetId="7" r:id="rId9"/>
  </sheets>
  <externalReferences>
    <externalReference r:id="rId10"/>
    <externalReference r:id="rId11"/>
    <externalReference r:id="rId12"/>
    <externalReference r:id="rId13"/>
  </externalReferences>
  <definedNames>
    <definedName name="__shared_1_0_0" localSheetId="2">SUM(#REF!*#REF!)</definedName>
    <definedName name="__shared_1_0_0" localSheetId="1">SUM(#REF!*#REF!)</definedName>
    <definedName name="__shared_1_0_0">SUM(#REF!*#REF!)</definedName>
    <definedName name="ANEX_I">[1]List1!$S$8</definedName>
    <definedName name="ANEX_II">[1]List1!$S$9</definedName>
    <definedName name="AVANS_ISPL">[1]List1!$E$40</definedName>
    <definedName name="BROJ_SIT">[1]List1!$S$11</definedName>
    <definedName name="Brojanje_R2">[2]Automatika!$A$8</definedName>
    <definedName name="Excel_BuiltIn_Print_Area_1">#REF!</definedName>
    <definedName name="Excel_BuiltIn_Print_Area_1_1">#REF!</definedName>
    <definedName name="Excel_BuiltIn_Print_Area_1_1_1" localSheetId="1">#REF!</definedName>
    <definedName name="Excel_BuiltIn_Print_Area_1_1_1">#REF!</definedName>
    <definedName name="Excel_BuiltIn_Print_Area_1_2">#REF!</definedName>
    <definedName name="Excel_BuiltIn_Print_Area_1_3">#REF!</definedName>
    <definedName name="Excel_BuiltIn_Print_Area_2_1">#REF!</definedName>
    <definedName name="Excel_BuiltIn_Print_Area_3">#REF!</definedName>
    <definedName name="Excel_BuiltIn_Print_Area_4">#REF!</definedName>
    <definedName name="Excel_BuiltIn_Print_Area_6">#REF!</definedName>
    <definedName name="Excel_BuiltIn_Print_Area_6_1">#REF!</definedName>
    <definedName name="Excel_BuiltIn_Print_Titles_1" localSheetId="3">'[3]C. VODOVOD I KANALIZACIJA'!#REF!</definedName>
    <definedName name="Excel_BuiltIn_Print_Titles_1" localSheetId="4">'[3]C. VODOVOD I KANALIZACIJA'!#REF!</definedName>
    <definedName name="Excel_BuiltIn_Print_Titles_1" localSheetId="1">#REF!</definedName>
    <definedName name="Excel_BuiltIn_Print_Titles_1">#REF!</definedName>
    <definedName name="Excel_BuiltIn_Print_Titles_10">NA()</definedName>
    <definedName name="Excel_BuiltIn_Print_Titles_11">NA()</definedName>
    <definedName name="Excel_BuiltIn_Print_Titles_12">NA()</definedName>
    <definedName name="Excel_BuiltIn_Print_Titles_13">NA()</definedName>
    <definedName name="Excel_BuiltIn_Print_Titles_14">NA()</definedName>
    <definedName name="Excel_BuiltIn_Print_Titles_15">NA()</definedName>
    <definedName name="Excel_BuiltIn_Print_Titles_16">NA()</definedName>
    <definedName name="Excel_BuiltIn_Print_Titles_17">NA()</definedName>
    <definedName name="Excel_BuiltIn_Print_Titles_18">NA()</definedName>
    <definedName name="Excel_BuiltIn_Print_Titles_19">NA()</definedName>
    <definedName name="Excel_BuiltIn_Print_Titles_2">NA()</definedName>
    <definedName name="Excel_BuiltIn_Print_Titles_20">NA()</definedName>
    <definedName name="Excel_BuiltIn_Print_Titles_21">NA()</definedName>
    <definedName name="Excel_BuiltIn_Print_Titles_22">NA()</definedName>
    <definedName name="Excel_BuiltIn_Print_Titles_23">NA()</definedName>
    <definedName name="Excel_BuiltIn_Print_Titles_24">NA()</definedName>
    <definedName name="Excel_BuiltIn_Print_Titles_25">NA()</definedName>
    <definedName name="Excel_BuiltIn_Print_Titles_3">NA()</definedName>
    <definedName name="Excel_BuiltIn_Print_Titles_4">NA()</definedName>
    <definedName name="Excel_BuiltIn_Print_Titles_5">NA()</definedName>
    <definedName name="Excel_BuiltIn_Print_Titles_6">NA()</definedName>
    <definedName name="Excel_BuiltIn_Print_Titles_8">NA()</definedName>
    <definedName name="Excel_BuiltIn_Print_Titles_9">NA()</definedName>
    <definedName name="g" localSheetId="3">#REF!</definedName>
    <definedName name="g" localSheetId="4">#REF!</definedName>
    <definedName name="g">#REF!</definedName>
    <definedName name="gdje" localSheetId="3">#REF!</definedName>
    <definedName name="gdje" localSheetId="4">#REF!</definedName>
    <definedName name="gdje">#REF!</definedName>
    <definedName name="GOD_SIT">[1]List1!$T$22</definedName>
    <definedName name="INVEST_ADRESA">[1]List1!$F$3</definedName>
    <definedName name="INVEST_MAT_BROJ">[1]List1!$N$3</definedName>
    <definedName name="INVESTITOR">[1]List1!$F$2</definedName>
    <definedName name="IZVOD_ADRESA">[1]List1!$F$8</definedName>
    <definedName name="IZVOD_DIR">[1]List1!$F$9</definedName>
    <definedName name="IZVODITELJ">[1]List1!$F$7</definedName>
    <definedName name="KLASA">[1]List1!$F$13</definedName>
    <definedName name="Kolnik_16.3.">'[4]16. Prometnice'!$G$277</definedName>
    <definedName name="MAT_BROJ">[1]List1!$F$12</definedName>
    <definedName name="matrix" localSheetId="3">#REF!</definedName>
    <definedName name="matrix" localSheetId="4">#REF!</definedName>
    <definedName name="matrix" localSheetId="1">#REF!</definedName>
    <definedName name="matrix">#REF!</definedName>
    <definedName name="MJES_AVANS" localSheetId="3">#REF!</definedName>
    <definedName name="MJES_AVANS" localSheetId="4">#REF!</definedName>
    <definedName name="MJES_AVANS">#REF!</definedName>
    <definedName name="MJES_BRUTTO" localSheetId="3">#REF!</definedName>
    <definedName name="MJES_BRUTTO" localSheetId="4">#REF!</definedName>
    <definedName name="MJES_BRUTTO">#REF!</definedName>
    <definedName name="MJES_DIONICE" localSheetId="3">#REF!</definedName>
    <definedName name="MJES_DIONICE" localSheetId="4">#REF!</definedName>
    <definedName name="MJES_DIONICE">#REF!</definedName>
    <definedName name="MJES_IZVR" localSheetId="3">#REF!</definedName>
    <definedName name="MJES_IZVR" localSheetId="4">#REF!</definedName>
    <definedName name="MJES_IZVR">#REF!</definedName>
    <definedName name="MJES_PDV" localSheetId="3">#REF!</definedName>
    <definedName name="MJES_PDV" localSheetId="4">#REF!</definedName>
    <definedName name="MJES_PDV">#REF!</definedName>
    <definedName name="MJES_SIT">[1]List1!$T$21</definedName>
    <definedName name="mjesto_datum">[1]List1!$S$17</definedName>
    <definedName name="NADZOR">[1]List1!$F$36</definedName>
    <definedName name="NASELJE">[1]List1!$T$5</definedName>
    <definedName name="OBRADIO">[1]List1!$F$37</definedName>
    <definedName name="Odvod_16.4.">'[4]16. Prometnice'!$G$329</definedName>
    <definedName name="OLE_LINK1" localSheetId="6">'D. HIDROINSTALACIJE'!#REF!</definedName>
    <definedName name="OLE_LINK3" localSheetId="6">'D. HIDROINSTALACIJE'!#REF!</definedName>
    <definedName name="OLE_LINK8" localSheetId="6">'D. HIDROINSTALACIJE'!#REF!</definedName>
    <definedName name="PDV">[1]List1!$G$22</definedName>
    <definedName name="PODRUCJE">[1]List1!$T$2</definedName>
    <definedName name="PREDH_SIT">[1]List1!$F$70</definedName>
    <definedName name="_xlnm.Print_Area" localSheetId="3">A.TROSKOVNIK!$A$1:$F$143</definedName>
    <definedName name="_xlnm.Print_Area" localSheetId="4">B.OPREMA!$A$1:$G$24</definedName>
    <definedName name="_xlnm.Print_Area" localSheetId="5">'C. HORTIKULTURA'!$A$1:$G$52</definedName>
    <definedName name="_xlnm.Print_Area" localSheetId="6">'D. HIDROINSTALACIJE'!$A$1:$F$100</definedName>
    <definedName name="_xlnm.Print_Area" localSheetId="7">E.ELEKTROINSTALACIJE!$B$1:$K$151</definedName>
    <definedName name="_xlnm.Print_Area" localSheetId="0">NASLOVNICA!$A$1:$I$34</definedName>
    <definedName name="_xlnm.Print_Area" localSheetId="2">'PREDOPIS br1 PIGMETIRANI BETON'!$A$1:$I$32</definedName>
    <definedName name="_xlnm.Print_Area" localSheetId="1">PREDOPISI!$A$1:$I$133</definedName>
    <definedName name="_xlnm.Print_Area" localSheetId="8">'SVEUKUPNA REKAPITULACIJA'!$A$4:$H$24</definedName>
    <definedName name="_xlnm.Print_Titles" localSheetId="7">E.ELEKTROINSTALACIJE!$1:$1</definedName>
    <definedName name="Pripr_16.1.">'[4]16. Prometnice'!$G$66</definedName>
    <definedName name="pt" localSheetId="3">#REF!</definedName>
    <definedName name="pt" localSheetId="4">#REF!</definedName>
    <definedName name="pt" localSheetId="1">#REF!</definedName>
    <definedName name="pt">#REF!</definedName>
    <definedName name="RADILISTE">[1]List1!$T$3</definedName>
    <definedName name="RADOVI">[1]List1!$F$4</definedName>
    <definedName name="REALIZACIJA">[1]List1!$J$571</definedName>
    <definedName name="REALIZACIJA_1998">[1]List1!$F$17</definedName>
    <definedName name="RED_BROJ_SIT">[1]List1!$S$12</definedName>
    <definedName name="Sign_16.5.">'[4]16. Prometnice'!$G$408</definedName>
    <definedName name="TEK_RACUN">[1]List1!$F$15</definedName>
    <definedName name="UGOV_AVANS">[1]List1!$G$19</definedName>
    <definedName name="UGOV_BROJ">[1]List1!$F$11</definedName>
    <definedName name="UGOV_DIONICE">[1]List1!$G$20</definedName>
    <definedName name="UGOV_IZNOS">[1]List1!$S$7</definedName>
    <definedName name="UKUPNA_ISPLATA" localSheetId="3">#REF!</definedName>
    <definedName name="UKUPNA_ISPLATA" localSheetId="4">#REF!</definedName>
    <definedName name="UKUPNA_ISPLATA" localSheetId="1">#REF!</definedName>
    <definedName name="UKUPNA_ISPLATA">#REF!</definedName>
    <definedName name="URU_BROJ">[1]List1!$F$14</definedName>
    <definedName name="valuevx">42.314159</definedName>
    <definedName name="valuta">[1]List1!$N$22</definedName>
    <definedName name="vertex42_copyright" hidden="1">"© 2006-2018 Vertex42 LLC"</definedName>
    <definedName name="vertex42_id" hidden="1">"gantt-chart_L.xlsx"</definedName>
    <definedName name="vertex42_title" hidden="1">"Gantt Chart Template"</definedName>
    <definedName name="VRSTA_SIT">[1]List1!$S$13</definedName>
    <definedName name="Z_55DBF86F_F6CD_4C34_A457_2B1B6B1FAF1E_.wvu.PrintArea" localSheetId="3" hidden="1">A.TROSKOVNIK!$A$1:$F$129</definedName>
    <definedName name="Z_55DBF86F_F6CD_4C34_A457_2B1B6B1FAF1E_.wvu.PrintArea" localSheetId="4" hidden="1">B.OPREMA!$A$1:$F$8</definedName>
    <definedName name="ZAP">[1]List1!$F$16</definedName>
    <definedName name="Zem_16.2.">'[4]16. Prometnice'!$G$130</definedName>
    <definedName name="ZUPANIJA">[1]List1!$F$5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 i="15" l="1"/>
  <c r="G35" i="11"/>
  <c r="G5" i="11"/>
  <c r="F80" i="9"/>
  <c r="F45" i="9"/>
  <c r="F12" i="9"/>
  <c r="F14" i="9" s="1"/>
  <c r="D144" i="15"/>
  <c r="C144" i="15"/>
  <c r="D143" i="15"/>
  <c r="C143" i="15"/>
  <c r="D142" i="15"/>
  <c r="C142" i="15"/>
  <c r="D141" i="15"/>
  <c r="C141" i="15"/>
  <c r="D140" i="15"/>
  <c r="C140" i="15"/>
  <c r="B131" i="15"/>
  <c r="I129" i="15"/>
  <c r="I127" i="15"/>
  <c r="I125" i="15"/>
  <c r="I131" i="15" s="1"/>
  <c r="F144" i="15" s="1"/>
  <c r="B121" i="15"/>
  <c r="B119" i="15"/>
  <c r="I117" i="15"/>
  <c r="I115" i="15"/>
  <c r="I112" i="15"/>
  <c r="I110" i="15"/>
  <c r="I107" i="15"/>
  <c r="I104" i="15"/>
  <c r="I101" i="15"/>
  <c r="B97" i="15"/>
  <c r="I95" i="15"/>
  <c r="I93" i="15"/>
  <c r="I91" i="15"/>
  <c r="I89" i="15"/>
  <c r="I88" i="15"/>
  <c r="I85" i="15"/>
  <c r="I83" i="15"/>
  <c r="I81" i="15"/>
  <c r="I80" i="15"/>
  <c r="I77" i="15"/>
  <c r="I76" i="15"/>
  <c r="I73" i="15"/>
  <c r="I70" i="15"/>
  <c r="B64" i="15"/>
  <c r="I62" i="15"/>
  <c r="I64" i="15" s="1"/>
  <c r="F142" i="15" s="1"/>
  <c r="B58" i="15"/>
  <c r="I56" i="15"/>
  <c r="I53" i="15"/>
  <c r="I52" i="15"/>
  <c r="I49" i="15"/>
  <c r="I48" i="15"/>
  <c r="B43" i="15"/>
  <c r="I41" i="15"/>
  <c r="I38" i="15"/>
  <c r="I37" i="15"/>
  <c r="I33" i="15"/>
  <c r="I32" i="15"/>
  <c r="I31" i="15"/>
  <c r="I30" i="15"/>
  <c r="I29" i="15"/>
  <c r="I28" i="15"/>
  <c r="I27" i="15"/>
  <c r="I26" i="15"/>
  <c r="I25" i="15"/>
  <c r="I24" i="15"/>
  <c r="I23" i="15"/>
  <c r="I22" i="15"/>
  <c r="I21" i="15"/>
  <c r="I20" i="15"/>
  <c r="I19" i="15"/>
  <c r="I17" i="15"/>
  <c r="I13" i="15"/>
  <c r="I12" i="15"/>
  <c r="I11" i="15"/>
  <c r="I10" i="15"/>
  <c r="I9" i="15"/>
  <c r="I8" i="15"/>
  <c r="I119" i="15" l="1"/>
  <c r="H14" i="15"/>
  <c r="I14" i="15" s="1"/>
  <c r="I97" i="15"/>
  <c r="I121" i="15" s="1"/>
  <c r="F143" i="15" s="1"/>
  <c r="H34" i="15"/>
  <c r="I34" i="15" s="1"/>
  <c r="I43" i="15" s="1"/>
  <c r="F140" i="15" s="1"/>
  <c r="I58" i="15"/>
  <c r="F141" i="15" s="1"/>
  <c r="F95" i="9"/>
  <c r="D103" i="9"/>
  <c r="F86" i="9"/>
  <c r="F85" i="9"/>
  <c r="F54" i="9"/>
  <c r="F53" i="9"/>
  <c r="F52" i="9"/>
  <c r="F81" i="9"/>
  <c r="F72" i="9"/>
  <c r="F71" i="9"/>
  <c r="B94" i="14"/>
  <c r="A94" i="14"/>
  <c r="B91" i="14"/>
  <c r="A91" i="14"/>
  <c r="F85" i="14"/>
  <c r="A83" i="14"/>
  <c r="F81" i="14"/>
  <c r="A80" i="14"/>
  <c r="F78" i="14"/>
  <c r="A76" i="14"/>
  <c r="F74" i="14"/>
  <c r="A73" i="14"/>
  <c r="F71" i="14"/>
  <c r="A69" i="14"/>
  <c r="F67" i="14"/>
  <c r="F66" i="14"/>
  <c r="A64" i="14"/>
  <c r="F62" i="14"/>
  <c r="A59" i="14"/>
  <c r="F57" i="14"/>
  <c r="F55" i="14"/>
  <c r="A52" i="14"/>
  <c r="F50" i="14"/>
  <c r="A48" i="14"/>
  <c r="F42" i="14"/>
  <c r="F32" i="14"/>
  <c r="F24" i="14"/>
  <c r="A23" i="14"/>
  <c r="F21" i="14"/>
  <c r="A20" i="14"/>
  <c r="F18" i="14"/>
  <c r="A17" i="14"/>
  <c r="F15" i="14"/>
  <c r="F27" i="14" s="1"/>
  <c r="F92" i="14" s="1"/>
  <c r="A13" i="14"/>
  <c r="F44" i="14" l="1"/>
  <c r="F95" i="14" s="1"/>
  <c r="F87" i="14"/>
  <c r="F98" i="14" s="1"/>
  <c r="F100" i="14" s="1"/>
  <c r="F17" i="7" s="1"/>
  <c r="G17" i="7" s="1"/>
  <c r="F145" i="15"/>
  <c r="F20" i="7" s="1"/>
  <c r="G20" i="7" s="1"/>
  <c r="H20" i="7" s="1"/>
  <c r="F146" i="15" l="1"/>
  <c r="F147" i="15" s="1"/>
  <c r="H17" i="7"/>
  <c r="G36" i="11"/>
  <c r="F37" i="9" l="1"/>
  <c r="F58" i="9" l="1"/>
  <c r="F46" i="9"/>
  <c r="F60" i="9"/>
  <c r="F59" i="9"/>
  <c r="F91" i="9" l="1"/>
  <c r="F78" i="9"/>
  <c r="G41" i="11" l="1"/>
  <c r="G40" i="11"/>
  <c r="G39" i="11"/>
  <c r="G38" i="11"/>
  <c r="G37" i="11"/>
  <c r="E26" i="11"/>
  <c r="G26" i="11" s="1"/>
  <c r="G28" i="11" s="1"/>
  <c r="G48" i="11" s="1"/>
  <c r="G7" i="11"/>
  <c r="G43" i="11" l="1"/>
  <c r="G49" i="11" s="1"/>
  <c r="G9" i="11"/>
  <c r="G47" i="11" s="1"/>
  <c r="G50" i="11" l="1"/>
  <c r="F14" i="7"/>
  <c r="G14" i="7" l="1"/>
  <c r="H14" i="7" s="1"/>
  <c r="B19" i="10"/>
  <c r="F16" i="10"/>
  <c r="F12" i="10"/>
  <c r="F19" i="10" s="1"/>
  <c r="F21" i="10" s="1"/>
  <c r="F22" i="10" l="1"/>
  <c r="F23" i="10" s="1"/>
  <c r="F64" i="9"/>
  <c r="F90" i="9"/>
  <c r="F126" i="9"/>
  <c r="F11" i="7" l="1"/>
  <c r="F48" i="9"/>
  <c r="F47" i="9"/>
  <c r="G11" i="7" l="1"/>
  <c r="H11" i="7" s="1"/>
  <c r="F103" i="9"/>
  <c r="B136" i="9"/>
  <c r="F122" i="9"/>
  <c r="F99" i="9"/>
  <c r="F77" i="9"/>
  <c r="F33" i="9"/>
  <c r="F29" i="9"/>
  <c r="F107" i="9" l="1"/>
  <c r="F136" i="9" s="1"/>
  <c r="F128" i="9"/>
  <c r="F138" i="9" s="1"/>
  <c r="F134" i="9"/>
  <c r="F140" i="9" l="1"/>
  <c r="F141" i="9" s="1"/>
  <c r="F142" i="9" s="1"/>
  <c r="F8" i="7" l="1"/>
  <c r="G8" i="7" l="1"/>
  <c r="H8" i="7" s="1"/>
  <c r="H23" i="7" s="1"/>
  <c r="F23" i="7"/>
  <c r="G23" i="7" s="1"/>
</calcChain>
</file>

<file path=xl/sharedStrings.xml><?xml version="1.0" encoding="utf-8"?>
<sst xmlns="http://schemas.openxmlformats.org/spreadsheetml/2006/main" count="664" uniqueCount="476">
  <si>
    <t>I.</t>
  </si>
  <si>
    <t>kom</t>
  </si>
  <si>
    <t>II.</t>
  </si>
  <si>
    <t>VII.</t>
  </si>
  <si>
    <t>kg</t>
  </si>
  <si>
    <t>A.</t>
  </si>
  <si>
    <t>m3</t>
  </si>
  <si>
    <t>NAPOMENA PONUDITELJA</t>
  </si>
  <si>
    <t>SVEUKUPNO</t>
  </si>
  <si>
    <t>PDV 25%</t>
  </si>
  <si>
    <t xml:space="preserve">UKUPNO: </t>
  </si>
  <si>
    <t xml:space="preserve">GRAĐEVINSKO - OBRTNIČKI RADOVI </t>
  </si>
  <si>
    <t>SVEUKUPNA REKAPITULACIJA</t>
  </si>
  <si>
    <t>m2</t>
  </si>
  <si>
    <t>BR.</t>
  </si>
  <si>
    <t>OPIS</t>
  </si>
  <si>
    <t>JEDINICA MJERE</t>
  </si>
  <si>
    <t>KOLIČINA RADOVA</t>
  </si>
  <si>
    <t>JEDINIČNA CIJENA</t>
  </si>
  <si>
    <t>UKUPNA CIJENA</t>
  </si>
  <si>
    <t>PRIPREMNI RADOVI, DEMONTAŽE I RUŠENJA</t>
  </si>
  <si>
    <t>NAPOMENA:</t>
  </si>
  <si>
    <t xml:space="preserve">• Prije početka pripremnih radova, potrebno je obići gradilište radi utvrđivanja detaljnih činjenica o postojećem stanju instalacija vodovoda, odvodnje i organizacije gradilišta. </t>
  </si>
  <si>
    <t>PRIPREMNI RADOVI, DEMONTAŽE I RUŠENJA UKUPNO:</t>
  </si>
  <si>
    <t>ZEMLJANI, ČELIČNI I AB RADOVI</t>
  </si>
  <si>
    <t xml:space="preserve">• U stavke uključen sav potreban materijal i rad na pomoćnoj radnoj skeli za visine veće od 2,5 m. </t>
  </si>
  <si>
    <t>• OPĆI UVJETI su sastavni dio ovog troškovnika.</t>
  </si>
  <si>
    <t>ISKOPI</t>
  </si>
  <si>
    <t>II.1.</t>
  </si>
  <si>
    <t>STROJNI ŠIROKI ISKOP</t>
  </si>
  <si>
    <t>Strojni široki iskop za izvedbu dijela planirane građevine. Nagib stranica iskopa izvesti sukladno zatečenom stanju. Ponuđena cijena je nepromijenjiva sa osnove kategorije tla za iskop. Ponuđena jedinična cijena stavke obuhvaća sav potreban materijal,rad i eventualno potrebna podupiranja i osiguranja rubova iskopa. Iskopani materijal deponirati na gradilištu za kasniju ugradnju.Obračun u m3, u sraslom stanju prije iskopa.</t>
  </si>
  <si>
    <t>II.4.</t>
  </si>
  <si>
    <t>ODVOZ MATERIJALA</t>
  </si>
  <si>
    <t>Utovar s privremene deponije na gradilištu, prijevoz, istovar te planiranje neupotrebljive zemlje na gradsku planirku. Prijevoz na udaljenost do 15 km. Obračun po m³ materijala bez dodatka na rastresitost, računato prema idealnom profilu ili mjerama iz projekta.</t>
  </si>
  <si>
    <t>beton</t>
  </si>
  <si>
    <t>AB RADOVI OKOLIŠ</t>
  </si>
  <si>
    <t>ARMATURA</t>
  </si>
  <si>
    <t>Dobava, čišćenje, ravnanje, siječenje, savijanje armature te izrada, vezivanje i ugradnja armaturnih koševa i mreža u oplatu, sa svim pomoćnim materijalom (distanceri, zatege, žica...), a u svemu prema nacrtima armature. Obračun po kg netto  ugrađene armature.</t>
  </si>
  <si>
    <t>armatura</t>
  </si>
  <si>
    <t>ZEMLJANI, ČELIČNI I AB RADOVI UKUPNO:</t>
  </si>
  <si>
    <t>PODOVI I KERAMIKA</t>
  </si>
  <si>
    <t>• Stavke uljučuju pripremu podloga za ispravno postavljanje završnih podnih obloga</t>
  </si>
  <si>
    <t>Obračun po m2 izvedene površine.</t>
  </si>
  <si>
    <t>VII.2.</t>
  </si>
  <si>
    <t>REKAPITULACIJA UKUPNO:</t>
  </si>
  <si>
    <t>PRIPREMNI RADOVI I RUŠENJE</t>
  </si>
  <si>
    <t>U K U P N O:</t>
  </si>
  <si>
    <t>S V E U K U P N O:</t>
  </si>
  <si>
    <t>I.1.</t>
  </si>
  <si>
    <t xml:space="preserve">Uređenje, održavanje, korištenje, uređenje gradilišta, organizacija i postavljanje radnih prostora, osvjetljenja, natpisa. Dobava, postavljanje i korištenje naprava za vertikalni i horizontalni transport ljudi, materijala i alata, upozorenja te odvozi smeća. Uključivo naknade za eventualno potrebno zauzimanje javne gradske ili privatne površine za organizaciju gradilišta. 
Uključivo iskolčenje budućih sadržaja i svih oznaka na terenu.  Stavka obuhvaća obavezu izvođača da  je sve vrijeme građenja dužan obnavljati iskolčenje i sve oznake na terenu, bez obzira na uzroke štete. 
Obračun po m2 građevne čestice.
</t>
  </si>
  <si>
    <t>UREĐENJE GRADILIŠTA</t>
  </si>
  <si>
    <t>II.2.</t>
  </si>
  <si>
    <t>II.3.</t>
  </si>
  <si>
    <t>II.5.</t>
  </si>
  <si>
    <t>II.6.</t>
  </si>
  <si>
    <t>VII.1.</t>
  </si>
  <si>
    <t>zid</t>
  </si>
  <si>
    <t>m'</t>
  </si>
  <si>
    <t xml:space="preserve">Izrada, doprema i ugradnja kamenih poklopnica zida.
Kamene poklopnice iz materijala kao na lokaciji ( vapnenac) , dim. slobodnox35×5 cm. Kamene poklopnice polažu se na visinu i prema rasteru iz projekta u građevinsko ljepilo debljine do 1 cm. Fuge između susjednih kamenih elemenata iznose 1-2 cm, a ispunjavaju se cementnim mortom 1:4 do 0,5 cm ispod vrha ploča. Cementni mort spremljen je sa bijelim cementom.
Prije početka radova projektant mora odobriti  uzorak kamenih masivnih poklopnica. Obračun po m' ugrađenih kamenih poklopnica sadrži sve radnje i sve troškove kao: dobava kamenih masiva iz radionice , utovar i transport, dostavu na gradilište, ugradnju, eventualne dorade, građevinsko ljepilo i fugiranje. </t>
  </si>
  <si>
    <t>ZEMLJANI RADOVI</t>
  </si>
  <si>
    <t>geotekstil m2</t>
  </si>
  <si>
    <t xml:space="preserve">Dobava i ugradnja rubnjaka od inox limova koji čine razdjelnik između različitih parkovnih površina (pod od gumenog granulata - parkovni šljunak). Limovi su visine 60 mm, debljine 1,5 mm i različitih duljina, te su ugrađuju u radijusu koji prati radijus završetka poda od gumenog granulata.  Obračun po m' ugrađenog inox lima. </t>
  </si>
  <si>
    <t xml:space="preserve">Obračun po m' ugrađenog inox lima. </t>
  </si>
  <si>
    <t xml:space="preserve">U sklopu parkovne površine planira se izvedba armirano-betonskih  zidova koji služe kao vaze i u produžetku kao klupe različitih duljina i različitih visina. U konačnosti, znatne površine vidljivih armirano-betonskih zidova planiraju se zagladiti reparaturnim mortom,  proizvod KERAKOLL RASOBUILD ECO TOP FINO ili MAPEGROUT T40 ili jednakovrijedan proizvod. Betonske površine zidova se nakon skidanja oplate moraju čistiti od nevezanih dijelovi, te natapati vodom kako bi se zid pripremio za zaglađivanje sitnozrnatim reparaturnim mortom najveće debljine 10mm,  veličine zrna do 0,8 mm.  </t>
  </si>
  <si>
    <t>PLODNA ZEMLJA</t>
  </si>
  <si>
    <t>Dobava i dostava kvalitetne plodne zemlje površinskog iskopa bez primjesa ilovače i bez organskog otpada, korova i korjenja. Ručni prijenos na udaljenosti do 20 m. Grubo i fino planiranje. Ugradnja u sloju do 60 cm. Obračun po 1 m3 materijala u sraslom stanju.</t>
  </si>
  <si>
    <t>II.7.</t>
  </si>
  <si>
    <t>II.8.</t>
  </si>
  <si>
    <t>zemlja</t>
  </si>
  <si>
    <t>B.</t>
  </si>
  <si>
    <t>OPREMA</t>
  </si>
  <si>
    <t>I.2.</t>
  </si>
  <si>
    <t>Izrada, dobava i montaža ograde.
Profilni okvir kružno oblika : , fi50×3mm 
Ispuna unutar okvira žičana mreža debljine 3 mm vezana i zategnuta  sajlom na profile.
Visina ograde - 110 cm
Antikorozivna zaštita: toplo cinčanje, temeljni i završni premaz.
Premaz u boji prema izboru projektanta
Obračun po m'</t>
  </si>
  <si>
    <t>I.       SUPSTRATI i HRANJIVA</t>
  </si>
  <si>
    <t>jedinica mjere</t>
  </si>
  <si>
    <t xml:space="preserve"> količina </t>
  </si>
  <si>
    <t>jedinična cijena</t>
  </si>
  <si>
    <t>ukupna cijena</t>
  </si>
  <si>
    <r>
      <t>Humusno-tresetni supstrat</t>
    </r>
    <r>
      <rPr>
        <b/>
        <sz val="10"/>
        <color rgb="FF000000"/>
        <rFont val="Calibri"/>
        <family val="2"/>
      </rPr>
      <t xml:space="preserve">
</t>
    </r>
    <r>
      <rPr>
        <sz val="10"/>
        <color rgb="FF000000"/>
        <rFont val="Calibri"/>
        <family val="2"/>
      </rPr>
      <t>Dobava, doprema i ugradnja humusno-tresetnog supstrata, kao STENDER BASSISSUBSTRAT (s kokosovim vlaknima i mikroelementima) ili jednakovrijednog, ____________________, koji se ugrađuje pri sadnji biljnog materijala.
U jame za trajnica i ukrasnih trava dodaje se mješavina 40% plodne zemlje i 60% humusno-tresetnog supstrata.
Uključena nabava i ugradnja materijala.
Obračun po m3.
Obračun prema stvarno ugrađenim količinama.</t>
    </r>
  </si>
  <si>
    <r>
      <t>Mineralno gnojivo</t>
    </r>
    <r>
      <rPr>
        <b/>
        <sz val="10"/>
        <color rgb="FF000000"/>
        <rFont val="Calibri"/>
        <family val="2"/>
      </rPr>
      <t xml:space="preserve">
</t>
    </r>
    <r>
      <rPr>
        <sz val="10"/>
        <color rgb="FF000000"/>
        <rFont val="Calibri"/>
        <family val="2"/>
      </rPr>
      <t xml:space="preserve">Dobava, doprema i ugradnja mineralnog gnojiva OSMOCOTE Exact 5-6M
15-9-12+Mg+ME ili jednakovrijednog </t>
    </r>
    <r>
      <rPr>
        <u/>
        <sz val="10"/>
        <color rgb="FF000000"/>
        <rFont val="Calibri"/>
        <family val="2"/>
      </rPr>
      <t xml:space="preserve">                                </t>
    </r>
    <r>
      <rPr>
        <sz val="10"/>
        <color rgb="FF000000"/>
        <rFont val="Calibri"/>
        <family val="2"/>
      </rPr>
      <t xml:space="preserve">  , s funkcijom dugotrajnog djelovanja do 6 mj (u količini 1,5-2g/l).
Ugrađuje se u količini od 0,004 kg/jami za trajnice, ili prema uputi proizvođača.
Uključena nabava i ugradnja materijala.
Obračun po kg.
Obračun prema stvarno ugrađenim količinama.</t>
    </r>
  </si>
  <si>
    <t xml:space="preserve">UKUPNO SUPSTRATI i HRANJIVA                                                                                                                       </t>
  </si>
  <si>
    <t xml:space="preserve">II.        SADNJA BILJNOG MATERIJALA   </t>
  </si>
  <si>
    <r>
      <t xml:space="preserve">Tumač  oznaka </t>
    </r>
    <r>
      <rPr>
        <b/>
        <sz val="10"/>
        <color rgb="FF000000"/>
        <rFont val="Calibri"/>
        <family val="2"/>
      </rPr>
      <t xml:space="preserve">
</t>
    </r>
    <r>
      <rPr>
        <sz val="10"/>
        <color rgb="FF000000"/>
        <rFont val="Calibri"/>
        <family val="2"/>
      </rPr>
      <t xml:space="preserve">                                                                                                                     
                                                                                                                                                                                                                                                                                                                        </t>
    </r>
  </si>
  <si>
    <t xml:space="preserve">trajnice: pl. 14 cm - veličina lončića (promjer)     </t>
  </si>
  <si>
    <t xml:space="preserve">CLT 3 lit - veličina lončića (volumen)  </t>
  </si>
  <si>
    <t xml:space="preserve">Biljni materijal se nabavlja prema popisu, veličinama i količinama. 
</t>
  </si>
  <si>
    <t xml:space="preserve">Svaka eventualna zamjena vrste ili kultivara mora biti odobrena od strane nadzornog inžinjera ili projektanta.
</t>
  </si>
  <si>
    <t>Sadnice moraju biti kontejnirane s čitljivom etiketom na svakoj biljci, zdrave, kvalitetnog uzgoja i habitusom karakterističnim za pojedinu vrstu.</t>
  </si>
  <si>
    <t>Sadnja se obavlja uz prihranu te stručnu vrtlarsku obradu korijenja i izboja.</t>
  </si>
  <si>
    <t>U slučaju nezadovoljavajućeg zdravstvenog stanja sadnica ili neodobrene zamjene vrste ili varijeteta, nadzorni inžinjer ili projektant tražit će zamjenu.</t>
  </si>
  <si>
    <r>
      <t>Sadnja biljnog materijala</t>
    </r>
    <r>
      <rPr>
        <b/>
        <sz val="10"/>
        <color rgb="FF000000"/>
        <rFont val="Calibri"/>
        <family val="2"/>
      </rPr>
      <t xml:space="preserve">
</t>
    </r>
    <r>
      <rPr>
        <sz val="10"/>
        <color rgb="FF000000"/>
        <rFont val="Calibri"/>
        <family val="2"/>
      </rPr>
      <t xml:space="preserve">Iskop sadnih jama s odlaganjem iskopa u stranu te zamjenom zemlje 30%.  
</t>
    </r>
  </si>
  <si>
    <r>
      <rPr>
        <sz val="10"/>
        <color rgb="FF000000"/>
        <rFont val="Calibri"/>
        <family val="2"/>
      </rPr>
      <t xml:space="preserve">Ispuna jame uz dodavanje humusno-tresetnog supstrata i mineralnog gnojiva. </t>
    </r>
    <r>
      <rPr>
        <b/>
        <u/>
        <sz val="10"/>
        <color rgb="FF000000"/>
        <rFont val="Calibri"/>
        <family val="2"/>
      </rPr>
      <t xml:space="preserve">
</t>
    </r>
  </si>
  <si>
    <t>Sadnja biljnog materijala sa jednokratnim zaljevanjem - vodu osigurava Investitor.</t>
  </si>
  <si>
    <t>Za sadnju trajnica i egzota jama dimenzija 20x20x20 cm</t>
  </si>
  <si>
    <t xml:space="preserve">UKUPNO SADNJA BILJNOG MATERIJALA                                                                                  </t>
  </si>
  <si>
    <t xml:space="preserve">III.       DOBAVA BILJNOG MATERIJALA   </t>
  </si>
  <si>
    <t>III.1.</t>
  </si>
  <si>
    <t>Dobava i doprema biljnog materijala</t>
  </si>
  <si>
    <t>trajnice</t>
  </si>
  <si>
    <t xml:space="preserve">GAURA LINDHEIMERII 'Whirling Butterflies' (alternativa 'Sparkle White' ), leptirac, bijeli varijetet; CLT 3 lit
</t>
  </si>
  <si>
    <t>HELYCRISUM ITALICUM, smilje; pl. 14 cm</t>
  </si>
  <si>
    <t>LAVANDULA ANGUSTIFOLIA, lavanda; pl. 14 cm</t>
  </si>
  <si>
    <t>ROSMARINUS OFFICINALIS 'Prostratus', puzeći ružmarin; pl. 14 cm</t>
  </si>
  <si>
    <t>STIPA TENUISSIMA, kovilje; pl. 14 cm</t>
  </si>
  <si>
    <t>VERBENA BONARIENSIS 'Meteor Shower', sporiš, varijetet; pl. 14 cm</t>
  </si>
  <si>
    <t xml:space="preserve">UKUPNO DOBAVA BILJNOG MATERIJALA   </t>
  </si>
  <si>
    <t>REKAPITULACIJA:</t>
  </si>
  <si>
    <t xml:space="preserve">SUPSTRATI i HRANJIVA                                                                                                                               </t>
  </si>
  <si>
    <t xml:space="preserve">SADNJA BILJNOG MATERIJALA                                                                                                                        </t>
  </si>
  <si>
    <t>DOBAVA BILJNOG MATERIJALA</t>
  </si>
  <si>
    <t>oplata</t>
  </si>
  <si>
    <t xml:space="preserve">PODOVI </t>
  </si>
  <si>
    <t>II.9.</t>
  </si>
  <si>
    <t>PVC folija</t>
  </si>
  <si>
    <t>tucanik 19 cm</t>
  </si>
  <si>
    <t>Šljunak 10 cm m3</t>
  </si>
  <si>
    <t>PLANIRANJE DNA ISKOPA</t>
  </si>
  <si>
    <t>Planiranje dna iskopa uz eventualno prethodno ručno čišćenje od ostataka razlomljenog materijala kao i eventualne glinovite ispune u pukotinama. Nakon čišćenja potrebno je fino strojno planiranje površine dna iskopa sa zbijanjem uz potrebno vlaženje s točnošću ±3,00cm. Obračun po m2.</t>
  </si>
  <si>
    <t>II.10.</t>
  </si>
  <si>
    <t xml:space="preserve">Na postojuće nabijeno tlo polaže se PVC folija sa preklopom na spojevima od 20 cm.
Dobava, nasipavanje i nabijanje tamponskog sloja granulacije od 0-63 mm u debljini od 19 cm na poziciji kolno manipulativnih površina.  Obračun po m3 ugrađenog materijala nakon zbijanja. 
POSTAVLJANJE ZAŠTITNE FOLIJE – GEOTEKSTILA
Nabava, doprema i postavljanje geotekstila, na pripremljeno tlo. Geotekstil se postavlja kako bi razdvojio dva materijala čija se svojstva bitno razlikuju i povećao nosovost temeljnog tla. Upotrijebiti geotekstil mase 200 g/m2, te ga postaviti odmotavanjem role neposredno na pripremljeno tlo.
</t>
  </si>
  <si>
    <t>Dobava i ugradnja stabla- OLEA EUROPEA, 6/8, v. 1,7 -2 m - maslina</t>
  </si>
  <si>
    <t>TROŠKOVNIK GRAĐEVINSKO OBRTNIČKIH RADOVA</t>
  </si>
  <si>
    <t>GRAĐEVINA:</t>
  </si>
  <si>
    <t>LOKACIJA:</t>
  </si>
  <si>
    <t>RAZINA RAZRADE:</t>
  </si>
  <si>
    <t>GLAVNI PROJEKT</t>
  </si>
  <si>
    <t>INVESTITOR:</t>
  </si>
  <si>
    <t xml:space="preserve">IZRAĐIVAČ: </t>
  </si>
  <si>
    <t>AO16 d.o.o.
Krešimirova 1
51000 Rijeka</t>
  </si>
  <si>
    <t>PROJEKTANT:</t>
  </si>
  <si>
    <t>Gorana Stipeč Brlić, mag.ing.arh.</t>
  </si>
  <si>
    <t>DATUM I MJESTO IZRADE: studeni, 2022 RIJEKA</t>
  </si>
  <si>
    <t>Građenje i opremanje dječjeg igrališta u sklopu interpretacijskog centra maslinarstva "Stari toš"</t>
  </si>
  <si>
    <t>Općina Punat
Novi put 2
51521 Punat
OIB: 59398328383</t>
  </si>
  <si>
    <t>k.č.7945, k.o. Punat</t>
  </si>
  <si>
    <t>C.</t>
  </si>
  <si>
    <t>HORTIKULTURA</t>
  </si>
  <si>
    <t xml:space="preserve">UKUPNO BEZ PDV:                                                                                                                                             </t>
  </si>
  <si>
    <t>O        PREDOPIS br2 RADOVA AB - CRVENI BETON - Specifikacija za arhitekturni beton fasade, grede, rub ploče i stupove. Beton je obojan/pigmentiran sa crvenim pigmentom</t>
  </si>
  <si>
    <t>I          Specifikacija betona:</t>
  </si>
  <si>
    <t>Oplata:</t>
  </si>
  <si>
    <t>Za arhitekturne betone vertikalnih zidova i stupova preporučeno je  koristiti oplatu velikog formata koja ne ostavlja tragove okvira (primjer Doka Top 50 ili Peri, Vario) i nove/neoštećene vodo otporne oplatne ploče velikog formata (Blažujke, primjer FinPly, Peri ili Dokapleks, Doka). Svi rubovi su oštri, bez korištenja trokutaste letvice osim na mjestima na kojima je to predvidio projektant.</t>
  </si>
  <si>
    <t>Oplatni sustav mora biti pravilno projektiran kako ne bi dolazilo do velikog deformiranja i zamicanja između oplatnih ploča. Oplatne ploče se na spoju/rubu (spoji između ploča i spoj ploče sa betonskim elementom) brtvi spužvicama za brtvljenje i dodatno akrilnim kitom. Preporučujemo sustav brtvljenja za vidljive betone koje predlaže proizvođač oplatnog sustava. Oplata mora biti tako zatvorena, da je što bolje spriječeno curenje cementnog mlijeka na kontaktu između dvije oplate ili na kontaktu oplate i betona. Cijela oplata konstrukcije mora biti premazana specijalnim sredstvom za razdvajanje – emulzijom za vidljive betone prema uputama proizvođača (primjer Doka OptiX). Zabranjeno je korištenje klasičnog oplatnog ulja.</t>
  </si>
  <si>
    <t>Alternativno se može koristiti i okvirne oplate (Doka Framax) samo ako se riješi sve detalje spajanja oplate nepravilnog oblika (lukovi) i brtvljenja oplate!</t>
  </si>
  <si>
    <t>Razdjelnice na zidu:</t>
  </si>
  <si>
    <t>Preporučen je napraviti konstrukcijske dilatacije širine 20 mm na svakih 18 m zida /grede /ruba ploče. Naknadno rezanje prividnih razdjelnica na zidu/gredi/rubu ploče se izvode prema arhitekturnom nacrtu po geometrijskom pravilu rastojanju između razdjelnica L = 4 do 6 x visina zida/grede/ruba ploče (za recepturu prema specifikaciji sa dodanim aditivima protiv skupljanja betona). Rezanje razdjelnica/reški se izvede širine 6 – 8 mm i dubine 30 mm. Dubina reške se prilagodi debljini zaštitnog sloja betona. Rezanje se izvodi po principu "što je prije tehnološki moguće“ nakon ugradnje betona (preporuka rezanje za vrijeme mokre njege i ne kasnije od 48 sati nakon betoniranja), a zavisi od temperature zraka. Plan rasporeda razdjelnica je prikazan u nacrtima. Popunjavanje prividnih razdjelnice izvodi se trajno-elastičnim kitom.</t>
  </si>
  <si>
    <t>Zaštitni premaz betona:</t>
  </si>
  <si>
    <t>U slučaju neujednačenosti izgleda površine betona ili crvene boje betona sve vidljive crvene betone se zaštiti specijalnim zaštitnim premazom crvene boje (Red wall ili Red brick Protect Guard Color). Boja se pripremi tako da se postiže određeni postotak transparentnosti. Postotak transparentnosti zavisi od neujednačenosti izgleda površine te može biti 90 – 50%</t>
  </si>
  <si>
    <t>Prije izrade zaštite crvenom bojom, mora se pripremiti test na testnom polju kojeg potvrđuje projektant.</t>
  </si>
  <si>
    <t>U slučaju savršenog izgleda površine betona i crvene boje betona sve vanjske vidne površine betona se zaštiti bezbojnim vodo i ulje odbojnim hidrofobnim sredstvom (Protect Guard CE Special Concrete proizvođača Protect Guard) koji štiti konstrukciju i omogućava efekt čišćenja površine što duže vrijem. Hidrofobna zaštita se vrši nakon završene njege i završene obrade (čišćenje) površine betona. Prije nanošenja Hidrofobne zaštite obavezno se moraju izvesti svi popravci nepravilnosti površine.</t>
  </si>
  <si>
    <t xml:space="preserve">Minimalni razreda čvrstoće 30/37 ili više ako to zahtijeva projektant/statičar. Preporučena specifikacija betona C30/37 XC4/XS1, VDP2, Dmax 16 S4. Razredi izloženosti XC4 i XS1, razred vodopropusnosti VDP2, razred slijeganja S4 (za izvođenje kosih površina po potrebi se koristi manja konzistencija betona). Beton se pripremi sa sivim cementom  tipa CEM II/A, u recepturu se dodaje pigment (PREMA IZBORU PROJEKTANTA) u prahu oznake (PREMA IZBORU PROJEKTANTA)  u količini od 20 kg/m3 betona. Agregat koji će se koristiti za izradu betona treba zadovoljiti važeće propise i norme. Vodocementni v/c omjer betona je ograničen na 0,49 zato se obavezno koristi dodatak super/hiper plastifikatora na bazi polikarboksilata koji je kompatibilan ostalim aditivima (primjer HaBe Pantarhit RC 897) dozirano 0,4 – 0,6% na DC – doza cementa (1,4 – 1,6 kg /m3 betona).                                                       </t>
  </si>
  <si>
    <t xml:space="preserve">U recepturi pigmetiranog betona se koristi pigmenti u prahu po izboru projektanta (dozirano 20 kg/m3 betona). U recepturi se koristi dodatak za smanjenje skupljanja na ekspanzijski bazi na osnovi specijalnog klinkera koji sadrži kalcijev sulfoaluminat (primjer Denka CSA, Denka) dozirano 7 -10 % na DC (25-30 kg/m3 betona) i dodatak za smanjenje skupljanja betona zbog sušenja tipa SRA (primjer SRA 100, HaBe) dozirano 1,8% na DC  (6 – 7 kg/m3 betona). U recepturi se koristi (osim u zimskom razdoblju) i regulator vezivanja betona na bazi polimera (primjer Recover, Grace dozirano 0,5-1,0 kg/m3 betona zavisno od temperature betona). Korištenje klasičnih usporivača vezanja/retardera na bazi šećera nije preporučeno.                  </t>
  </si>
  <si>
    <t xml:space="preserve">Prije izrade betona, moraju se pripremiti uzorci velikog formata površine  1 m2, koje potvrđuje projektant.                                                    </t>
  </si>
  <si>
    <t>Lijevana antitraumatska guma, debljine 4 cm = 58 m2
Sastoji se od dva sloja: 
I. sloj (SBR) debljine 3 cm – izrađen je od granulata dobivenih iz reciklirane gume vezanih poliuretanskim ljepilom
II. sloj (EPDM) debljine 1 – 1,5 cm izrađen je od granulata u boji (granulacija EPDM-a je 1-3,5mm) vezanih poliuretanskim UV  stabilnim ljepilom ili jednako vrijedno. Testno izvješće – testiranje površine prema EN 1177, a što je istovjetno HRN EN .</t>
  </si>
  <si>
    <t>TRAMPOLIN
Dimenzije Ø 100 cm. Sa sigurnosnim pojas Ø 200 cm.. Materijali korišteni za izradu trampolina: galvanizirani čelik, gumena obloga, fleksibilna površina za skakanje. Zahtjeva ugradnju u samu podlogu igrališta. Trampolin sadrži čelični okvir na kojeg se postavlja fleksibilna površina za skakanje. Uz površinu za skakanje postavlja se zaštitna gumena podloga. Trampolin se temelji na postavljeni betonski okvir.
Pogodno za djecu od 2+ godina
Igralo treba biti proizvedeno po EN 1176. Svako igralo ovisno o tehničkim I konstrukcijskim specifikacijama treba imati dokaz proizvođača o formi certifikata ili potvrde o sukladnosti izdane od za to ovlaštene osobe s brojem odobrenja</t>
  </si>
  <si>
    <t xml:space="preserve">   </t>
  </si>
  <si>
    <t>Opis stavke</t>
  </si>
  <si>
    <t>Jedinica
 mjere</t>
  </si>
  <si>
    <t>Količina</t>
  </si>
  <si>
    <t>Jedinična cijena (HRK)</t>
  </si>
  <si>
    <t>Ukupno</t>
  </si>
  <si>
    <t>Napomena:</t>
  </si>
  <si>
    <t>Troškovnik je sastavni dio tehničke dokumentacije (projekta) kojim su definirane pojedinosti izvedbe instalacija. Pri izvedbi radova obavezno je pridržavati se općih i posebnih uvjeta izvođenja.</t>
  </si>
  <si>
    <t>a/ Posebno se ne obračunava izolacija cijevi, već je izolacija u potrebnoj debljini obuhvaćena u jediničnoj cijeni položenog cjevovoda određenog profila.</t>
  </si>
  <si>
    <t>b/ Kod svih kroz zidove prije ugradnje cijevi potrebno je u centralnom dijelu presjeka staviti dvije gumene brtve.</t>
  </si>
  <si>
    <t>ZEMLJANI  RADOVI</t>
  </si>
  <si>
    <t xml:space="preserve">Napomena: </t>
  </si>
  <si>
    <t>Zajedno su obračunati zemljani radovi za dovod vode i odvod otpadne vode.</t>
  </si>
  <si>
    <t>Strojno ručni iskop (korištenje pikhamera) potreban za postavu cijevi i upojnog bunara. Širina rova za postavu cijevi iznosi  60-70cm, dok dubina rova iznosi 70-85cm. Stavka obuhvaća sve potrebne radove kod iskopa rovova, potrebno razupiranje i osiguranje.</t>
  </si>
  <si>
    <t>Eventualno prelaganje i križanje sa ostalim instalacijama uračunato je u cijenu.</t>
  </si>
  <si>
    <r>
      <t>Obračun po m</t>
    </r>
    <r>
      <rPr>
        <vertAlign val="superscript"/>
        <sz val="8"/>
        <rFont val="Tahoma"/>
        <family val="2"/>
        <charset val="238"/>
      </rPr>
      <t>3</t>
    </r>
    <r>
      <rPr>
        <sz val="8"/>
        <rFont val="Tahoma"/>
        <family val="2"/>
        <charset val="238"/>
      </rPr>
      <t xml:space="preserve"> .</t>
    </r>
  </si>
  <si>
    <r>
      <t>m</t>
    </r>
    <r>
      <rPr>
        <vertAlign val="superscript"/>
        <sz val="8"/>
        <rFont val="Tahoma"/>
        <family val="2"/>
        <charset val="238"/>
      </rPr>
      <t>3</t>
    </r>
  </si>
  <si>
    <t xml:space="preserve">Dobava i postava pijeska frakcije 0-8 mm za posteljicu ispod cijevi u debljini od 10 cm, te zatrpavanje položenih cijevi istim materijalom u slojevima, uz pažljivo zbijanje. Cijevi se zatrpavaju slojem pijeska u debljini od 30cm iznad tjemena. </t>
  </si>
  <si>
    <r>
      <t>Obračun je po m</t>
    </r>
    <r>
      <rPr>
        <vertAlign val="superscript"/>
        <sz val="8"/>
        <rFont val="Tahoma"/>
        <family val="2"/>
        <charset val="238"/>
      </rPr>
      <t>3</t>
    </r>
    <r>
      <rPr>
        <sz val="8"/>
        <rFont val="Tahoma"/>
        <family val="2"/>
        <charset val="238"/>
      </rPr>
      <t xml:space="preserve"> materijala u zbijenom stanju.</t>
    </r>
  </si>
  <si>
    <t xml:space="preserve">Zatrpavanje rova materijalom iz iskopa. Iskopani materijal probrati na način da ugrađeni materijal kamenog sadržaja ne prelazi pojedinačno veličinu od 10cm u promjeru. Zatrpavanje izvesti sa zbijanjem materijala u slojevima od 30cm (ručno ili malom “žabom”). Cijenom stavke obuhvaćeni su svi potrebni radovi, pomoćna sredstva i transporti za kompletnu izvedbu stavke. </t>
  </si>
  <si>
    <r>
      <t>Obračun po m</t>
    </r>
    <r>
      <rPr>
        <vertAlign val="superscript"/>
        <sz val="8"/>
        <rFont val="Tahoma"/>
        <family val="2"/>
        <charset val="238"/>
      </rPr>
      <t>3</t>
    </r>
    <r>
      <rPr>
        <sz val="8"/>
        <rFont val="Tahoma"/>
        <family val="2"/>
        <charset val="238"/>
      </rPr>
      <t xml:space="preserve">  u sraslom stanju.</t>
    </r>
  </si>
  <si>
    <t>Odvoz viška iskopanog materijala na deponiju bez obzira na udaljenost. Cijenom rada obuhvaćeni su svi potrebni radovi, pomoćna sredstva i transporti, kao i cijena deponije. Koeficijent rastresitosti je uračunat u cijenu.</t>
  </si>
  <si>
    <r>
      <t>Obračun po m</t>
    </r>
    <r>
      <rPr>
        <vertAlign val="superscript"/>
        <sz val="8"/>
        <rFont val="Tahoma"/>
        <family val="2"/>
        <charset val="238"/>
      </rPr>
      <t>3</t>
    </r>
  </si>
  <si>
    <t>UKUPNO: A. ZEMLJANI  RADOVI</t>
  </si>
  <si>
    <t>BETONSKI RADOVI</t>
  </si>
  <si>
    <t>B.1.</t>
  </si>
  <si>
    <t>Izrada upojnog bunara od perforirane betonske cijevi promjera DN 600 mm. Perforirane betonske cijevi postavljaju se na sloj kamenog nabačaja u debljini od 50 cm. Oko betonske cijevi postavlje se kameni materijal bez primjesa zemlje u sloju od 30 cm. Oko kamenog nabačaja postavlja se geotekstil. Izvedba pokrovne armiranobetonske ploče okna od betona C25/30, dimenzija prema nacrtnoj dokumentaciji, debljine 15cm na dubini 15cm ispod kote terena. U svježu betonsku masu ugraditi odmah okvir lijevano željeznog poklopca. Visinski položaj poklopca uskladiti s okolnim terenom.</t>
  </si>
  <si>
    <t>Obračun po komadu komplet izvedene stavke.</t>
  </si>
  <si>
    <t>B.2.</t>
  </si>
  <si>
    <t>Zidanje okana za vodomjer iz pune opeke u produžnom mortu debljine zida ½ opeke. 
Okno se zida da njegova veličina odgovara poklopcu 450x350 mm. Preporuka je zidati okno tako da bude šire i sužava se prema vrhu (oblik krnje piramide). Umjesto zadnjeg reda opeke potrebno je izvesti betonski vijenac na koji dolazi poklopac.</t>
  </si>
  <si>
    <t>Za jedno okno potrebno:</t>
  </si>
  <si>
    <t>-60kom opeke</t>
  </si>
  <si>
    <t>-25,0 kg vapna</t>
  </si>
  <si>
    <t>-7,0 kg cementa</t>
  </si>
  <si>
    <t>-0,15 m3 pijeska</t>
  </si>
  <si>
    <t>Jedinična cijena stavke uključuje sav potreban rad i materijal, pomoćna sredstva za izvedbu stavke.</t>
  </si>
  <si>
    <t>Stavku izvodi nadležno komunalno poduzeće na zahtjev investitora.</t>
  </si>
  <si>
    <t>UKUPNO: B. BETONSKI  RADOVI</t>
  </si>
  <si>
    <t>MONTAŽERSKI RADOVI</t>
  </si>
  <si>
    <t>Dobava i montaža  višeslojnih PEX ALU PEX cijevi za vodu : rezanje cijevi, izrada navoja, montiranje odgovarajućih fitinga. Stavkom je obuhvaćena izolacija cijevi  u debljini od 2-3mm ovisno o profilu cijevi. Prodore cijevi kroz nosivu konstrukciju izvoditi dijamantnom tehnikom (uračunato u cijenu stavke). Svi fazonski komadi, kao što su koljena, “T” komadi, redukcije ne pojavljuju se kao posebne stavke, već su obračunate u m' postavljenog cjevovoda.</t>
  </si>
  <si>
    <t>Obračun je po m' komplet izvedene stavke</t>
  </si>
  <si>
    <t>Ø20 mm</t>
  </si>
  <si>
    <t>Dobava i postava PVC SN8 kanalizacijskih cijevi. Cijevi se postavljaju za sanitarnu i oborinsku odvodnju otpadne vode. Cijevi brtviti gumenim brtvama, a položiti u projektiranom padu u iskopani rov na pripremljenu posteljicu. Niveletu pratiti geodeskim instrumentima. U cijenu su uračunati svi fazonski komadi potrebni za spajanje (koljena, T-komadi, redukcije itd) U svemu se držati uputstava o montaži date po proizvođaču cijevi.Izrada prodora na poziciji projektirane instalacije, kao i zatvaranje prodora nakon postave instalacija je uračunato u cijeni stavke.</t>
  </si>
  <si>
    <t>j</t>
  </si>
  <si>
    <t>Odvod sanitarne otpadne vode</t>
  </si>
  <si>
    <t>Ø110 mm</t>
  </si>
  <si>
    <t>Odvod oborinske otpadne vode</t>
  </si>
  <si>
    <t>Dobava i ugradnja vodomjera i zasuna ( 2 komada) za mjerenje potrošnje sanitarne otpadne vode. Vodomjer se postavlja unutar okna. Ispred i iza vodomjera sa postavljaju zasuni. Stavka uključuje sav potreban rad i materijal.</t>
  </si>
  <si>
    <t>Obračun po komadu.</t>
  </si>
  <si>
    <t>Dobava i ugradnja lijevano željeznog poklopca sa pripadajućim okvirom nosivosti 250kN dimenzija 60x60cm i 40x50cm. Poklopci se ugrađuju na upojni bunar i vodomjerno okno. U cijenu stavke uračunat sav potreban rad i materijal.</t>
  </si>
  <si>
    <t>60x60cm</t>
  </si>
  <si>
    <t>40x50cm</t>
  </si>
  <si>
    <t>Dobava i ugradnja vertikalnog slivnika sa protusmradnom klapnom za odvodnju oborinske vode skupljene u ugradbenom trampolinu i ulegnutom betonu. Slivnik ima ljevano željezni okvir i rešetku, nosivosti min 12,5t. Slivnik ima vertikalni priključak dn 110mm. U cijenu uračunat sav potreban rad i materijal do potpune funkcionalnosti.</t>
  </si>
  <si>
    <t>Obračun po kom.</t>
  </si>
  <si>
    <r>
      <t>Izvedba vodovodnog priključka na javni cjevovod.</t>
    </r>
    <r>
      <rPr>
        <b/>
        <sz val="8"/>
        <rFont val="Tahoma"/>
        <family val="2"/>
        <charset val="238"/>
      </rPr>
      <t>Stavku izvodi nadležno komunalno poduzeće prema internim pravilima i uputama na zahtjev investitora.</t>
    </r>
  </si>
  <si>
    <t>Obračun po komplet izvedenoj staci.</t>
  </si>
  <si>
    <t>kpl</t>
  </si>
  <si>
    <t>Ispitivanje instalacije dovoda vode na vodonepropusnost. Cjevovod je  potrebno tlačiti na dvostruki radni pritisak u vremenu od 2 sata. Tlačna proba se izvodi dok unutar predviđenog vremena nema pada tlaka na manometru.</t>
  </si>
  <si>
    <t>Cijenom stavke obuhvaćeni su svi potrebni radovi, materijali, pomagala i transporti za kompletno ispitivanje sve do konačne uspješnosti.</t>
  </si>
  <si>
    <t>Obračun po komplet izvedenoj stavci.</t>
  </si>
  <si>
    <t xml:space="preserve">Ispitivanje kanalizacijske mreže na nepropusnost, prema važećim tehničkim propisima. U stavku je uključen sav potreban rad i materijal, te višekratna ispitivanja, odnosno ukoliko se ukaže potreba zbog dinamike građenja i  ispitvanja dijelova cjevovoda. </t>
  </si>
  <si>
    <t>DEZINFEKCIJA CJEVOVODA</t>
  </si>
  <si>
    <t>Dezinfekcija cjevovoda s rastopinom klorne lužine (hipoklorit) 0,35 l/m³ od ovlaštene tvrtke za obavljanje poslova dezinfekcije. Prethodno izvršiti pranje cjevovoda trostrukim volumenom od sadržaja cjevovoda brzinom 0,75 m/sek. Po izvršenom pranju dodavati klornu lužinu sve dok se na suprotnoj strani ne pojavi veća količina klora, te ostaviti da klorina stoji u cjevovodu 24 sata. Nakon toga izvršite ispiranje cjevovoda trostrukim volumenom vode koja sadrži cjevovod. Nakon 2 dana uzeti uzorke i ishoditi pozitivan nalaz za ispravnost vode za ljudsku primjenu (bakteriološka analiza i mineralna ulja). Sve izvesti prema  važećim Zakonima i propisima.</t>
  </si>
  <si>
    <t>UKUPNO: C. MONTAŽERSKI RADOVI</t>
  </si>
  <si>
    <t>UKUPNO:</t>
  </si>
  <si>
    <t>SVEUKUPNO:</t>
  </si>
  <si>
    <t>D.</t>
  </si>
  <si>
    <t>HIDROINSTALACIJE</t>
  </si>
  <si>
    <t>PODLOŽNI BETON BETONSKIH ELEMENATA</t>
  </si>
  <si>
    <t xml:space="preserve">šljunak </t>
  </si>
  <si>
    <t>II.11.</t>
  </si>
  <si>
    <t xml:space="preserve">Dobava i ugradnja slojeva u betonskim pitarima. Na postojuće nabijeno tlo polaže se drenažni sloj devljine 14 cm.
Dobava i i ugradnja minerlanog gnojiva u debljini od 30 cm. Obračun po m3 ugrađenog materijala nakon zbijanja. Dobava i i ugradnja humusnog tresetnog supstrata u debljini od 30 cm. Obračun po m3 ugrađenog materijala nakon zbijanja. 
</t>
  </si>
  <si>
    <t>drenazni sloj</t>
  </si>
  <si>
    <t>humusno tresetni supstrat</t>
  </si>
  <si>
    <t>mineralno gnojivo</t>
  </si>
  <si>
    <t>Dobava i ugradnja betona za izradu AB temelja i temeljnih ploča betonskih elemenata u okolišu, na prethodno izvedenom podložnom betonu. AB temelji i temeljne ploče se izvode prema specifikacijama iz projekta. Izvedba iz betona C25/30. Ponuđena jedinična cijena stavke obuhvaća sva potrebna sredstva, materijal i rad za ugradnju betona. Obračun po m3 ugrađenog betona prema projektiranim dimenzijama.</t>
  </si>
  <si>
    <t>AB TEMELJ FI 40 cm, d=26 cm</t>
  </si>
  <si>
    <t>a)</t>
  </si>
  <si>
    <t>b)</t>
  </si>
  <si>
    <t>AB TEMELJNA PLOČA, d=16 cm</t>
  </si>
  <si>
    <t>rizla 10 cm m3</t>
  </si>
  <si>
    <t xml:space="preserve">Dobava i ugradnja betona za izradu AB vaza koje u produžetku služe kao klupe, raznih debljina. 
Receptura i tip betona prema predopisu br1
Vaze se polažu na već izvedenu AB temeljnu ploču.
 Obračun po m3. </t>
  </si>
  <si>
    <t>AB ZID ZA TRAMPOLIN, d=15</t>
  </si>
  <si>
    <t>POKLOPNICE ZIDOVA</t>
  </si>
  <si>
    <t>podložni beton</t>
  </si>
  <si>
    <t>AB TEMELJNE PLOČE</t>
  </si>
  <si>
    <t>III.</t>
  </si>
  <si>
    <t>AB PITARI - KLUPE- PIGMENTIRANE</t>
  </si>
  <si>
    <t>hidroizolacija pitara</t>
  </si>
  <si>
    <t>Dobava i ugradnja betona marke C25/30 i izrada armiranobetonskih  zidova, debljine  15 cm, različitih visina. Zidovi će biti izvedeni u dvostranoj oplati. Uključivo potrebna glatka oplata, razupiranje i potrebno nabijanje betona.U zidovima ostaviti drenažne reške. Obračun po m3 ugrađenog potrebnog betona, Stavka obuhvaća izvedbu do potpune gotovosti. Obračun betona po m3, oplate po m2.</t>
  </si>
  <si>
    <r>
      <t xml:space="preserve">SLOJEVI VANJSKOG PODA </t>
    </r>
    <r>
      <rPr>
        <b/>
        <sz val="14"/>
        <rFont val="Arial"/>
        <family val="2"/>
      </rPr>
      <t>T1 - POROZNO TLO</t>
    </r>
    <r>
      <rPr>
        <sz val="14"/>
        <rFont val="Arial"/>
        <family val="2"/>
      </rPr>
      <t xml:space="preserve"> - PVC folija, TUCANIK,  GEOTEKSTIL, ŠLJUNAK</t>
    </r>
  </si>
  <si>
    <r>
      <t xml:space="preserve">SLOJEVI VANJSKOG PODA </t>
    </r>
    <r>
      <rPr>
        <b/>
        <sz val="14"/>
        <rFont val="Arial"/>
        <family val="2"/>
      </rPr>
      <t>T2 - SLOJEVI ISPOD LJEVANE GUME</t>
    </r>
    <r>
      <rPr>
        <sz val="14"/>
        <rFont val="Arial"/>
        <family val="2"/>
      </rPr>
      <t xml:space="preserve"> - PVC folija, NABIJENO TLO, TUCANIK, GEOTEKSTIL, RIZLA </t>
    </r>
  </si>
  <si>
    <r>
      <t xml:space="preserve">SLOJEVI BETONSKIH PITARA </t>
    </r>
    <r>
      <rPr>
        <b/>
        <sz val="14"/>
        <rFont val="Arial"/>
        <family val="2"/>
      </rPr>
      <t>T3</t>
    </r>
    <r>
      <rPr>
        <sz val="14"/>
        <rFont val="Arial"/>
        <family val="2"/>
      </rPr>
      <t>- DRENAZNI SLOJ, HUMUS, MINERALNO GNOJIVO, NABIJENO TLO</t>
    </r>
  </si>
  <si>
    <r>
      <rPr>
        <sz val="14"/>
        <rFont val="Calibri"/>
        <family val="2"/>
        <charset val="238"/>
      </rPr>
      <t>•</t>
    </r>
    <r>
      <rPr>
        <sz val="14"/>
        <rFont val="Arial"/>
        <family val="2"/>
        <charset val="238"/>
      </rPr>
      <t xml:space="preserve"> Stavke uljučuju sav potreban materijal i rad za izvedbu završnih podnih obloga (izrada sokla, lakiranje, brušenje, kitanje, fugiranje...)</t>
    </r>
  </si>
  <si>
    <r>
      <rPr>
        <sz val="14"/>
        <rFont val="Calibri"/>
        <family val="2"/>
        <charset val="238"/>
      </rPr>
      <t>•</t>
    </r>
    <r>
      <rPr>
        <sz val="14"/>
        <rFont val="Arial"/>
        <family val="2"/>
        <charset val="238"/>
      </rPr>
      <t xml:space="preserve"> Obrada i izvođenje završnih podnih obloga prema uputama proizvođača</t>
    </r>
  </si>
  <si>
    <t>PODOVI UKUPNO:</t>
  </si>
  <si>
    <t>E.</t>
  </si>
  <si>
    <t>ELEKTROINSTALACIJE</t>
  </si>
  <si>
    <t>Red.br.</t>
  </si>
  <si>
    <t xml:space="preserve">OPIS </t>
  </si>
  <si>
    <t>Jed.mj.</t>
  </si>
  <si>
    <t>Jed.cij.</t>
  </si>
  <si>
    <t>Cijena</t>
  </si>
  <si>
    <t>1.</t>
  </si>
  <si>
    <t>ELEKTROINSTALACIJA ENERGETSKOG RAZVODA, SNAGE I UTIČNICA</t>
  </si>
  <si>
    <t>1.1.</t>
  </si>
  <si>
    <r>
      <t xml:space="preserve">Samostojeći priključno mjerni ormar, oznake </t>
    </r>
    <r>
      <rPr>
        <b/>
        <sz val="12"/>
        <rFont val="Tahoma"/>
        <family val="2"/>
        <charset val="238"/>
      </rPr>
      <t>SPMO</t>
    </r>
    <r>
      <rPr>
        <sz val="12"/>
        <rFont val="Tahoma"/>
        <family val="2"/>
        <charset val="238"/>
      </rPr>
      <t>.</t>
    </r>
  </si>
  <si>
    <t>1.1.1.</t>
  </si>
  <si>
    <t>Dobava i doprema ormara samostojeće izvedbe koji se sastoji od kućišta i vrata izrađenih od poliestera ojačanog staklenim vlaknom, u stupnju zaštite IP54, s bravom i ključem, kosim krovićem, montažnom pločom, te džepom za dokumentaciju. Stavka uključuje i odgovarajuće poliestersko postolje za djelomično ukopavanje. Na vratima ormara se nalazi ostakljeni prozorčić za očitavanje stanja brojila. Svi metalni dijelovi ormara moraju biti zaštićeni od korozije - cinčanjem ili uporabom nehrđajućeg čelika.</t>
  </si>
  <si>
    <t>kom.</t>
  </si>
  <si>
    <t>U ormar se ugrađuju sljedeći elementi:</t>
  </si>
  <si>
    <t>1.1.2.</t>
  </si>
  <si>
    <t>NV rastavna sklopka, veličina 00/160A, 1P</t>
  </si>
  <si>
    <t>1.1.3.</t>
  </si>
  <si>
    <t>NV uložak, vel. 000, 35A, gG</t>
  </si>
  <si>
    <t>1.1.4.</t>
  </si>
  <si>
    <t>Jednofazno direktno brojilo radne električne energije (isporučuje HEP)</t>
  </si>
  <si>
    <t>1.1.5.</t>
  </si>
  <si>
    <t>Sabirnice, redne stezaljke, ožičenje, oznake elemenata, natpisne pločice, jednopolna shema i dr.</t>
  </si>
  <si>
    <t>kpl.</t>
  </si>
  <si>
    <t>1.1.6.</t>
  </si>
  <si>
    <t xml:space="preserve">Elektromontažni radovi na ormaru. </t>
  </si>
  <si>
    <t>1.1.7.</t>
  </si>
  <si>
    <t>Postavljanje postolja i ormara na pripremljenu temeljnu podlogu. Stavka uključuje i spajanje dolaznih i odlaznih kabela u ormaru.</t>
  </si>
  <si>
    <r>
      <rPr>
        <b/>
        <sz val="10"/>
        <rFont val="Arial"/>
        <family val="2"/>
        <charset val="238"/>
      </rPr>
      <t xml:space="preserve"> </t>
    </r>
    <r>
      <rPr>
        <b/>
        <sz val="12"/>
        <rFont val="Tahoma"/>
        <family val="2"/>
        <charset val="238"/>
      </rPr>
      <t>UKUPNO</t>
    </r>
  </si>
  <si>
    <t>1.2.</t>
  </si>
  <si>
    <r>
      <t>Samostojeći razvodni ormar, oznake</t>
    </r>
    <r>
      <rPr>
        <b/>
        <sz val="12"/>
        <rFont val="Tahoma"/>
        <family val="2"/>
        <charset val="238"/>
      </rPr>
      <t xml:space="preserve"> SRO</t>
    </r>
    <r>
      <rPr>
        <sz val="12"/>
        <rFont val="Tahoma"/>
        <family val="2"/>
        <charset val="238"/>
      </rPr>
      <t>.</t>
    </r>
  </si>
  <si>
    <t>1.2.1.</t>
  </si>
  <si>
    <t>Dobava i doprema ormara samostojeće izvedbe koji se sastoji od kućišta i vrata izrađenih od poliestera ojačanog staklenim vlaknom, u stupnju zaštite IP54, s bravom i ključem, kosim krovićem, montažnom pločom, te džepom za dokumentaciju. Stavka uključuje i odgovarajuće poliestersko postolje za djelomično ukopavanje. Svi metalni dijelovi ormara moraju biti zaštićeni od korozije - cinčanjem ili uporabom nehrđajućeg čelika.</t>
  </si>
  <si>
    <t>1.2.2.</t>
  </si>
  <si>
    <t>Diferencijalna zaštitna sklopka RCD, 40A/300mA/2P, tip A, selektivna (tip S)</t>
  </si>
  <si>
    <t>1.2.3.</t>
  </si>
  <si>
    <t>Kombinirana zaštitna sklopka, B16A/30mA/1P+N</t>
  </si>
  <si>
    <t>1.2.4.</t>
  </si>
  <si>
    <t>Kombinirana zaštitna sklopka, C10A/30mA/1P+N</t>
  </si>
  <si>
    <t>1.2.5.</t>
  </si>
  <si>
    <t>Kombinirana zaštitna sklopka, C16A/30mA/1P+N</t>
  </si>
  <si>
    <t>1.2.6.</t>
  </si>
  <si>
    <t>Automatski prekidač, C6A, 1P</t>
  </si>
  <si>
    <t>1.2.7.</t>
  </si>
  <si>
    <t>Grebenasta preklopka, 1-0-2, 12A, 1P, za ugradnju na DIN šinu</t>
  </si>
  <si>
    <t>1.2.8.</t>
  </si>
  <si>
    <t>Uklopni sat, digitalni, godišnji program, ASTRO, 1 N/O kontakt, 16A (AC1), 1 kanal, tip kao TEMPUS "Schrack Technik" ili jednakovrijedno</t>
  </si>
  <si>
    <t>1.2.9.</t>
  </si>
  <si>
    <t>Instalacijski sklopnik,  1 N/O kontakt, 16A (AC1), upr. napon 230V AC</t>
  </si>
  <si>
    <t>1.2.10.</t>
  </si>
  <si>
    <t>Utičnica za ugradnju na DIN šinu, 2P+PE, 16A, 250V</t>
  </si>
  <si>
    <t>1.2.11.</t>
  </si>
  <si>
    <t>Ograničavalo strujnog opterećenja OSO 1x20A (isporučuje HEP)</t>
  </si>
  <si>
    <t>1.2.12.</t>
  </si>
  <si>
    <t>Odvodnik prenapona, Tip 2, Imax=20kA, Up&lt;1,4kV, 1P+N, tip kao iPRD20 "Schneider Electric" ili jednakovrijedno.</t>
  </si>
  <si>
    <t>1.2.13.</t>
  </si>
  <si>
    <t xml:space="preserve">Automatski prekidač, C20A, 2P, tip kao iC60 "Schneider Electric" ili jednakovrijedno. Karakteristike prekidača moraju biti usklađene s tipom odvodnika prenapona, što je definirano preporukama proizvođača odvodnika prenapona.  </t>
  </si>
  <si>
    <t>1.2.14.</t>
  </si>
  <si>
    <t>Sabirnice, redne stezaljke, DIN šine, ožičenje, oznake elemenata, natpisne pločice, jednopolna shema i dr.</t>
  </si>
  <si>
    <t>1.2.15.</t>
  </si>
  <si>
    <t>1.2.16.</t>
  </si>
  <si>
    <t xml:space="preserve"> UKUPNO</t>
  </si>
  <si>
    <t>1.3.</t>
  </si>
  <si>
    <t xml:space="preserve">Dobava i doprema energetskih kabela tipa FG16OR16, te njihovo uvlačenje u prethodno položene instalacijske cijevi. </t>
  </si>
  <si>
    <t>1.3.1.</t>
  </si>
  <si>
    <t>FG16OR16 3x2,5mm2</t>
  </si>
  <si>
    <t>m</t>
  </si>
  <si>
    <t>1.3.2.</t>
  </si>
  <si>
    <t xml:space="preserve">FG16OR16 3x10mm2 </t>
  </si>
  <si>
    <t>1.4.</t>
  </si>
  <si>
    <t>Izvedba spoja kabela na ostalu fiksnu opremu.</t>
  </si>
  <si>
    <t>1.4.1.</t>
  </si>
  <si>
    <t>kabel FG16OR16 3x2,5mm2 - info panel</t>
  </si>
  <si>
    <t>ELEKTROINSTALACIJA ENERGETSKOG RAZVODA, SNAGE I UTIČNICA - UKUPNO</t>
  </si>
  <si>
    <t>2.</t>
  </si>
  <si>
    <t>ELEKTROINSTALACIJA RASVJETE</t>
  </si>
  <si>
    <t>2.1.</t>
  </si>
  <si>
    <t>Ugradna zidna svjetiljka pravokutnog oblika. Svjetiljka ima 12 LED izvora svjetlosti ukupne snage 4 W, ukupni svjetlosni tok 96 lm i efikasnosti 24 lm/W. Strujno upravljiva. Temperatura boje svjetla 3000K. Stupanj zaštite IP65, IK05, klasa zaštite II. Kućište svjetiljke izrađeno je od lijevanog aluminija, obojano u tamno sivu boju. Dimenzije 108x71x51 mm, masa 0,3 kg. Svjetiljka dolazi u kompletu sa polietilenskom ugradnom kutijom. Jamstvo 5 godina.
Tip kao THORN JALON LED 12l18 830 MWA H
Oznaka u projektu: V01</t>
  </si>
  <si>
    <t>2.1.1.</t>
  </si>
  <si>
    <t>Dobava i doprema svjetiljke</t>
  </si>
  <si>
    <t>2.1.2.</t>
  </si>
  <si>
    <t>Montaža i ožičenje (spajanje) svjetiljke</t>
  </si>
  <si>
    <t>2.2.</t>
  </si>
  <si>
    <t>Nadgradna podna svjetiljka kružnog oblika. Svjetiljka ukupne snage 7 W, ukupni svjetlosni tok 177 lm i efikasnosti 25,3 lm/W. Temperatura boje svjetla 3000K. Stupanj zaštite IP67, IK10 (Drive-over), klasa zaštite I. Strujno upravljiva. Kućište svjetiljke izrađeno je od aluminija i nehrđajućeg čelika, obojano u tamno sivu boju. Dimenzije Ø270x55 mm, masa 2,9 kg. Jamstvo 5 godina.
Tip kao BEGA BE 77089K3
Oznaka u projektu: V02</t>
  </si>
  <si>
    <t>2.2.1.</t>
  </si>
  <si>
    <t>2.2.2.</t>
  </si>
  <si>
    <t>Ugradnja i ožičenje (spajanje) svjetiljke</t>
  </si>
  <si>
    <t>2.3.</t>
  </si>
  <si>
    <t>2.3.1.</t>
  </si>
  <si>
    <t>ELEKTROINSTALACIJA RASVJETE - UKUPNO</t>
  </si>
  <si>
    <t>3.</t>
  </si>
  <si>
    <t>INSTALACIJA UZEMLJENJA</t>
  </si>
  <si>
    <t>3.1.</t>
  </si>
  <si>
    <t>Izrada spoja FeZn trake na metalne mase izvedenog vijčano, varenjem ili odgovarajućom spojnicom.</t>
  </si>
  <si>
    <t>INSTALACIJA UZEMLJENJA - UKUPNO</t>
  </si>
  <si>
    <t>4.</t>
  </si>
  <si>
    <t>GRAĐEVINSKI RADOVI UZ VANJSKE ELEKTROINSTALACIJE</t>
  </si>
  <si>
    <t>4.1.</t>
  </si>
  <si>
    <t>GRAĐEVINSKI RADOVI UZ NN PRIKLJUČAK I EE RAZVOD</t>
  </si>
  <si>
    <t>4.1.1.</t>
  </si>
  <si>
    <t>Iskolčenje trase kabelskog kanala NN priključka.</t>
  </si>
  <si>
    <t>4.1.2.</t>
  </si>
  <si>
    <t>Strojni iskop kabelskih rovova na kamenoj, asfaltnoj ili zemljanoj površini.  Iskop se vrši po jedinstvenoj cijeni bez obzira na kategoriju zemljišta. Materijal od iskopa odlaže se na privremeni deponij gradilišta do ponovne ugradnje.
Obračun po m3 iskopanog materijala mjereno u sraslom stanju.</t>
  </si>
  <si>
    <t>4.1.2.1.</t>
  </si>
  <si>
    <t>Rov dimenzija 40x80cm. Duljina rova cca 10m.</t>
  </si>
  <si>
    <t>4.1.3.</t>
  </si>
  <si>
    <t>Dobava i doprema pijeska 0-4 mm, te izrada posteljice u kabelskom kanalu u debljini 10 cm, obloge uz položene cijevi i 10 cm iznad tjemena najviše cijevi. 
Obračun po m3 ugrađenog pijeska u zbijenom stanju.</t>
  </si>
  <si>
    <t>4.1.3.1.</t>
  </si>
  <si>
    <t xml:space="preserve">Posteljica i obloga u rovu 40x80cm za cijev Ø110mm. Ukupna visina posteljice i obloge iznosi 31cm, a duljina rova cca 7m. </t>
  </si>
  <si>
    <t>4.1.3.2.</t>
  </si>
  <si>
    <t xml:space="preserve">Posteljica i obloga u rovu 40x80cm za cijev Ø50mm. Ukupna visina posteljice i obloge iznosi 31cm, a duljina rova cca 3m. </t>
  </si>
  <si>
    <t>4.1.4.</t>
  </si>
  <si>
    <t>Dobava, doprema i polaganje zaštitnih PEHD cijevi u pripremljeni kanal. Stavka uključuje i odstojne držače, spojnice, brtve, čepove, međusobno spajanje cijevi, čišćenje i provjera prohodnosti cijevi (kalibracija), postavljanje čepova na krajevima, označavanje cijevi odgovarajućim termo ili mehaničkim oznakama. 
Obračun po m ugrađene cijevi.</t>
  </si>
  <si>
    <t>4.1.4.1.</t>
  </si>
  <si>
    <t>Korugirana savitljiva PEHD cijev Ø110mm (crvena)</t>
  </si>
  <si>
    <t>4.1.4.2.</t>
  </si>
  <si>
    <t>Korugirana savitljiva PEHD cijev Ø50mm (crvena)</t>
  </si>
  <si>
    <t>4.1.5.</t>
  </si>
  <si>
    <t>Dobava, doprema i polaganje pocinčane čelične trake FeZn 30x4mm u pripremljeni kabelski kanal.</t>
  </si>
  <si>
    <t>4.1.6.</t>
  </si>
  <si>
    <t>Dobava, doprema i polaganje PVC trake upozorenja (crvena) na dvije razine iznad položenih cijevi.</t>
  </si>
  <si>
    <t>4.1.7.</t>
  </si>
  <si>
    <t>Zatrpavanje kabelskih rovova iskopanim materijalom iznad položene pješčane posteljice i obloge, s dobavom i polaganjem šljunka za tamponski sloj, sa strojnim nabijanjem u slojevima (zbog postavljanja FeZn trake i PVC trake upozorenja) i ispitivanjem zbijenosti. U cijenu je uključen i dovoz materijala s privremenog deponija gradilišta do mjesta ugradnje.
Obračun po m3 ugrađenog i zbijenog materijala za zatrpavanje u sraslom stanju.</t>
  </si>
  <si>
    <t>4.1.7.1.</t>
  </si>
  <si>
    <t>Zatrpavanje rova dimenzija 40x80 cm za cijev Ø110mm. Visina rova iznad položene posteljice iznosi 44cm, a duljina rova cca 7m.</t>
  </si>
  <si>
    <t>4.1.7.2.</t>
  </si>
  <si>
    <t>Zatrpavanje rova dimenzija 40x80 cm za cijev Ø50mm. Visina rova iznad položene posteljice iznosi 44cm, a duljina rova cca 3m.</t>
  </si>
  <si>
    <t>4.1.8.</t>
  </si>
  <si>
    <t>Iskop temeljne jame za postolje samostojećeg priključno mjernog ormara SPMO, s odvozom iskopanog materijala, izradom podloge od betona C25/30 debljine 10 cm, te zatrpavanjem i nabijanjem oko postolja razvodnog ormara nakon postave postolja i polaganja cijevi.</t>
  </si>
  <si>
    <t>4.1.9.</t>
  </si>
  <si>
    <t>Iskop temeljne jame za postolje samostojećeg razvodnog ormara SRO, s odvozom iskopanog materijala, izradom podloge od betona C25/30 debljine 10 cm, te zatrpavanjem i nabijanjem oko postolja razvodnog ormara nakon postave postolja i polaganja cijevi.</t>
  </si>
  <si>
    <t>4.1.10.</t>
  </si>
  <si>
    <t>Utovar u kamion i odvoz viška materijala, a nakon zatrpavanja, s privremenog deponija na reciklažno dvorište bez obzira na udaljenost, odnosno zbrinjavanje viška iskopanog materijala s gradilišta u skladu s pozitivnim zakonskim propisima. 
Obračun po m3 zbrinutog viška materijala u sraslom stanju.</t>
  </si>
  <si>
    <t>GRAĐEVINSKI RADOVI UZ NN PRIKLJUČAK I EE RAZVOD - UKUPNO</t>
  </si>
  <si>
    <t>4.2.</t>
  </si>
  <si>
    <t>GRAĐEVINSKI RADOVI UZ VANJSKU RASVJETU</t>
  </si>
  <si>
    <t>4.2.1.</t>
  </si>
  <si>
    <t>4.2.2.</t>
  </si>
  <si>
    <t>4.2.2.1.</t>
  </si>
  <si>
    <t>Rov dimenzija 40x80cm. Duljina rova cca 40m.</t>
  </si>
  <si>
    <t>4.2.3.</t>
  </si>
  <si>
    <t>4.2.3.1.</t>
  </si>
  <si>
    <t xml:space="preserve">Posteljica i obloga u rovu 40x80cm za cijev Ø50mm. Ukupna visina posteljice i obloge iznosi 31cm, a duljina rova cca 40m. </t>
  </si>
  <si>
    <t>4.2.4.</t>
  </si>
  <si>
    <t>4.2.4.1.</t>
  </si>
  <si>
    <t>4.2.5.</t>
  </si>
  <si>
    <t>4.2.6.</t>
  </si>
  <si>
    <t>4.2.6.1.</t>
  </si>
  <si>
    <t>Zatrpavanje rova dimenzija 40x80 cm za cijev Ø50mm. Visina rova iznad položene posteljice iznosi 44cm, a duljina rova cca 40m.</t>
  </si>
  <si>
    <t>4.2.7.</t>
  </si>
  <si>
    <t>GRAĐEVINSKI RADOVI UZ VANJSKU RASVJETU - UKUPNO</t>
  </si>
  <si>
    <t>GRAĐEVINSKI RADOVI UZ VANJSKE ELEKTROINSTALACIJE - UKUPNO</t>
  </si>
  <si>
    <t>5.</t>
  </si>
  <si>
    <t>OSTALI TROŠKOVI</t>
  </si>
  <si>
    <t>5.1.</t>
  </si>
  <si>
    <t>Ispitivanje niskonaponske instalacije, uključujući ispitivanje zaštite od električnog udara, otpora izolacije i otpora uzemljenja, te izdavanje potrebne dokumentacije o izvršenom ispitivanju. Ispitivanje se vrši u skladu s normom HRN HD 60364-6:2016 ili jednakovrijedno, od strane ovlaštene tvrtke (osobe). Dokumentacija se predaje u tiskanom obliku u dva primjerka.</t>
  </si>
  <si>
    <t>5.2.</t>
  </si>
  <si>
    <t>Izrada izjave izvođača o izvedenim radovima, priprema i kompletiranje atestne dokumentacije, dokumentacije ispitivanja i ostale potrebne dokumentacije za tehnički pregled, te puštanje u pogon instalacije i izrada zapisnika o primopredaji.</t>
  </si>
  <si>
    <t>5.3.</t>
  </si>
  <si>
    <t xml:space="preserve">Izrada elektrotehničkog projekta izvedenog stanja. Projekt se predaje u tiskanom obliku (3x) i kao elektronički zapis na digitalnom mediju.
</t>
  </si>
  <si>
    <t>OSTALI TROŠKOVI - UKUPNO</t>
  </si>
  <si>
    <t xml:space="preserve">REKAPITULACIJA </t>
  </si>
  <si>
    <t>PDV (25%):</t>
  </si>
  <si>
    <t>O        PREDOPISI RADOVA</t>
  </si>
  <si>
    <t>I            OPĆI UVJETI UZ TROŠKOVNIK  RADOVA</t>
  </si>
  <si>
    <t xml:space="preserve">Sve radove izvesti prema opisima pojedinih stavki troškovnika, općim smjernicama iz pojedinih grupa radova, detaljima, i svim važećim tehničkim propisima i standardima, kao i uputstvima proizvođača materijala, te pravilima struke i građevinskim normama. Za izvođenje svih radova uvjetuje se rad sa stručno osposobljenom radnom snagom za pojedine vrste radova prema Zakonu o prostornom uređenju i Zakonu o gradnji, sa propisanom kvalitetom materijala koja mora odgovarati postojećim tehničkim propisima i važećim Hrvatskim standardima. Ako neke stavke imaju nejasan ili nedovoljan opis, onda svaki "započeti" opis pojedine stavke znači cjelokupnu izradu te stavke, to jest nabavu, dopremu materijala, sve prijenose i prijevoze, izradu, skidanje oplate, zaštitu, njegovanje pojedinih elemenata po izradi i nakon ugradbe, odvoz viška materijala na deponij, kao i ostalo. Bez posebne nadoplate potrebno je obuhvatiti sve elemente navedene kako slijedi:                                                         </t>
  </si>
  <si>
    <t xml:space="preserve">a) izvođač radova dužan je prije početka radova provjeriti kote postojećeg stanja terena u odnosu na relativnu kotu (+/-0,00) kod svih ulaza i kod svih unutrašnjih podnih ploča kao i za ulazne instalacije,                                     </t>
  </si>
  <si>
    <t>b) utvrditi kotu 0,00 i obilježiti je na gradilištu kao referentnu točku,</t>
  </si>
  <si>
    <t xml:space="preserve">c) ukoliko se ukažu eventualne nejednakosti između projekta i stanja na gradilištu izvođač radova dužan je pravovremeno o tome izvjestiti investitora, projektanta i nadzornog inženjera te shodno tome zatražiti potrebna objašnjenja,                                                                                </t>
  </si>
  <si>
    <t xml:space="preserve">d) sve mjere u projektima provjeriti na gradilištu prije narudžbe materijala ili gotovih proizvoda,                                        </t>
  </si>
  <si>
    <t>e) provjera količina troškovnika obaveza je Izvođača radova</t>
  </si>
  <si>
    <t>MATERIJAL</t>
  </si>
  <si>
    <t>Pod stavkom materijal podrazumijeva se dobavna cijena materijala, to jest cijena glavnih i pomoćnih materijala potrebnog za ugradnju do kompletne gotovosti. U tu cijenu potrebno je uključiti i cijenu prijevoza bez obzira na vrstu prijevoznog sredstva, udaljenost, te eventualne potrebne utovare, istovare i prijenose do skladišta i do mjesta ugradbe. U cijeni materijala je i cijena čuvanja, zaštite i skladištenja materijala do ugradnje. Prema Zakon o prostornom uređenju i Zakonu o gradnji, potrebno je uzimanje uzoraka - probnih kocki - za beton, te ugradnja samo onih materijala koji imaju važeće ateste. Svu dokumentaciju o dokazu kvalitete materijala prikuplja izvođač radova i po završetku predaje Investitoru.</t>
  </si>
  <si>
    <t>RAD</t>
  </si>
  <si>
    <t xml:space="preserve">U kalkulaciji rada treba uključiti sav potreban rad, kako glavni tako i pomoćni te kompletan unutarnji prijenos bilo ručni bilo pomoću strojeva. Ujedno treba uključiti rad oko zaštite gotovih elemenata konstrukcije, zidova, podova i ostalih dijelova građevine od štetnih utjecaja vrućine i hladnoće kao i pohranu sa čuvanjem elemenata skinutih sa građevine koji će se naknadno ugraditi na građevini. </t>
  </si>
  <si>
    <t>SKELA</t>
  </si>
  <si>
    <t xml:space="preserve">Sve vrste pomoćnih skela bez obzira na visinu, ulaze u jediničnu cijenu dotične stavke troškovnika dok se fasadna skela posebno obračunava u pripremnim radovima. Sva potrebna skela mora biti postavljena na vrijeme kako ne bi nastao nepotrebni zastoj u radu na građevini. Pod pojmom skela podrazumijeva se i prilaz istoj te ograda do skidanja skele. Ujedno su tu uključeni prilazi i mostovi za betoniranje konstrukcija i slično. Fasadnu skelu potrebno je obavezno uzemljiti na temeljni uzemljivač građevine.  </t>
  </si>
  <si>
    <t>OPLATA</t>
  </si>
  <si>
    <t>Kod izrade oplate predvidjeti podupiranja, uklještenja kao i postavu na mjesto te njeno skidanje u vremenskom roku predviđenom za pojedine konstruktivne elemente. Stavkom se također podrazumjeva mazanje oplate prije betoniranja te čuvanje iste po skidanju sa sortiranjem elemenata za ponovnu upotrebu. Cijenom je obuhvaćen sav potreban rad kako glavni tako i pomoćni, te svi tipovi prijenosa bilo ručnih bilo pomoću strojeva. Sva potrebna oplata za izvedbu stavki uključena je u cijenu stavke.</t>
  </si>
  <si>
    <t>IZMJERA</t>
  </si>
  <si>
    <t xml:space="preserve">Ukoliko u pojedinoj stavci troškovnika nije definiran način obračuna radova, isti se obračunava prema važećim građevinskim normama u Republici Hrvatskoj. </t>
  </si>
  <si>
    <t>OSIGURANJE OBJEKTA I GRADILIŠTA TIJEKOM IZVOĐENJA RADOVA</t>
  </si>
  <si>
    <t>Izvođač je dužan o svom trošku osigurati gradilište i objekt od štetnog utjecaja vremenskih nepogoda i svih mogućih drugih oštećenja za vrijeme trajanja izvođenja. Svaka šteta koja bi bila prouzročena na građevini, vozilima, susjednim građevinama, okolišu ili prolaznicima tijekom izvođenja radova, a nepažnjom Izvođača, pada na teret Izvođača radova koji ju je dužan otkloniti, tj. nadoknaditi štetu u roku kojeg će utvrditi sa Investitorom.</t>
  </si>
  <si>
    <t>ČUVANJE GRADILIŠTA</t>
  </si>
  <si>
    <t>Nadzor nad gradilištem, te svim alatima, strojevima i materijalom pada na teret Izvođača radova.</t>
  </si>
  <si>
    <t xml:space="preserve">U jediničnu cijenu uključena je nadoknada za sav potreban rad i materijal potreban za izvođenje svake pojedine stavke (gotovost stavke je do njezine pune funkcije), ako u stavci troškovnika nije drugačije rečeno. Jedinična cijena uključuje i izvođenje svih pomoćnih i pripremnih radnji, kao i sve potrebne pomoćne utovare, pretovare i transporte, te odvoz materijala na deponij kojeg osigurava izvoditelj radova. </t>
  </si>
  <si>
    <t>Cijene ponuđene troškovnikom uključuju sve građevinske strojeve, radnike, kontrolu kvalitete, materijala i rada (sve ateste), montažu, osiguranje, dobit, poreze i davanja, te potrebne radnje, troškove organizacije i mjere koje nalažu Zakon o prostornom uređenju, Zakon o gradnji, Zakon o zaštiti na radu i Zakon o zaštiti od požara, zajedno sa svim rizicima, odgovornostima i obvezama navedenim ili nagovještenim ugovorom.</t>
  </si>
  <si>
    <t>Izvođač treba ispuniti sve količine i cijene za sva poglavlja radova opisanih troškovnikom.</t>
  </si>
  <si>
    <t xml:space="preserve">Smatra se da je Izvođač upoznat s lokacijom gradilišta i okoline, da je upoznat s položajem i stanjem prometnica na lokaciji, da je ispitao i provjerio postojeće izvore za opskrbu materijalom, kao i sve ostale okolnosti koje su od utjecaja na izvođenje radova i formiranje jedinične cijene.Jedinična cijena instalaterskih radova mora sadržavati sve građevinske radove i pripomoći kao što su štemanja, bušenja, izrezivanja prodora, zatvaranja, zazidavanja i brtvljenja prodora kroz konstruktivne elemente i hidroizolaciju.      </t>
  </si>
  <si>
    <t>KVALITETA IZVEDENIH RADOVA</t>
  </si>
  <si>
    <t>Izvođač radova odgovara za kvalitetu izvedenih radova i ugrađenih materijala. Svi radovi moraju biti izvedeni u skladu s propisima, tehničkim uvjetima i pravilima struke. Kvaliteta ugrađenog materijala utvrđuje se ispitivanjem od za to ovlaštene institucije, kao i važećim atestima. Po primopredaji građevine svi atesti se predaju investitoru na korištenje, kao i projekti izvedenog stanja, koji čine arhivsku dokumentaciju zgrade, i ujedno su dokumenti za ishođenje uporabne dozvole.  Za izvedene radove, svoje i svojih kooperanata, investitoru odgovara isključivo izvođač, kao nositelj svih ugovorenih radova.</t>
  </si>
  <si>
    <t>Po završetku radova kvalitetu izvedenih radova treba ustanoviti zapisnički s nadležnim Nadzornim inžinjerom. Ukoliko se ustanovi da su pojedini radovi izvedeni nekvalitetno, Izvođač je dužan iste ponovno izvesti u traženoj kvaliteti ili naručiti kod drugog Izvođača, a sve u roku i na svoj trošak.</t>
  </si>
  <si>
    <t>ČIŠĆENJE OBJEKTA</t>
  </si>
  <si>
    <t>Izvođač je dužan kontinuirano tijekom izvedbe radova čistiti gradilište i građevinu, te nakon izvedbe svih ugovorenih radova i prije primopredaje objekta investitoru sve fino očistiti, te otpadni materijal odvesti na deponij kojeg sam osigurava.Trošak čišćenja je potrebno uračunati u jedinične cijene stavki. Dodatni obračun neće biti odobren.</t>
  </si>
  <si>
    <t>ATESTI ZA IZVEDENE RADOVE</t>
  </si>
  <si>
    <t>Izvođač je dužan posjedovati ili ishodovati sve zakonom i troškovnikom predviđene ateste za sve ugrađene materijale i izvedene radove, a u svemu prema Zakonu o prostornom uređenju, Zakonu o  gradnji,  Zakonu o zaštiti od požara te o  Zakonu o zaštiti na radu. Izvođač je dužan sve ateste dostavljati investitoru tijekom izvođenja.</t>
  </si>
  <si>
    <t>OBRAČUN IZVEDENIH RADOVA</t>
  </si>
  <si>
    <t>Obračun izvedenih radova vrši se prema građevinskoj knjizi i stvarno izvedenim radovima.</t>
  </si>
  <si>
    <t xml:space="preserve">U troškovniku je opisan način izvođenja pojedinih radova. Izvođenje onih radova koji nisu posebno opisani troškovnikom, treba biti u skladu s važećim normama i standardima, običajima, pravilima građenja i uzancama. </t>
  </si>
  <si>
    <t>U slučaju da izvođač neke radove izvede materijalom kvalitetnijim od predviđenog, a da za to nije prethodno ishodio odobrenje investitora, nema pravo nadoknade za povećanje troškova izvedbe.</t>
  </si>
  <si>
    <t>U slučaju da izvođač radova izvede neke radove čija bi kvaliteta bila u suprotnosti s predviđenim kvalitetom i opisom, dužan je o svom trošku iste srušiti i ukloniti, te ponovno izvesti onako kako je to predviđeno projektnom dokumentacijom.</t>
  </si>
  <si>
    <t>U slučaju nekih nejasnoća glede obračuna primijenit će se odredbe građevinskih normi i ostalih službenih tehničkih normativa i propisa.</t>
  </si>
  <si>
    <t>TEHNIČKI UVJETI ZA IZVEDBU RADOVA</t>
  </si>
  <si>
    <t>Prilikom izvedbe radova izvođač je dužan pridržavati se odredbi važećih propisa, normativa, standarda i uzanci te sve radove izvesti kvalitetno i solidno. Nekvalitetno izvedeni radovi neće se obračunati sve dok se ne uklone uočeni nedostaci.</t>
  </si>
  <si>
    <t>Izvođač je dužan do primopredaje građevine ukloniti sve evidentirane  nedostatke. Sanacija nedostataka pada na teret izvođača. Za nedostatke koji ne ugrožavaju stabilnost konstrukcije, a ne uklone se do konačnog obračuna, investitor ima pravo ugovoriti sa drugim izvođačem, a pri konačnom obračunu isti odbiti prvom izvođaču.</t>
  </si>
  <si>
    <t xml:space="preserve">Kod izrade betona na gradilištu pomoću mješalica, voditi računa o zadanim markama betona, kao i dodacima aditiva za plastičnost i vodonepropusnost. </t>
  </si>
  <si>
    <t>Prije izvođenja radova treba provjeriti kvalitetu svih materijala koji se ugrađuju i izvesti radove u skladu s detaljima izvedbe i opisom iz troškovnika. Prije izvođenja treba obvezno izvršiti izmjeru na licu mjesta. Eventualne promjene u detaljima ili materijalu treba izvođač dogovoriti s projektantom ili nadležnim nadzornim inženjerom.</t>
  </si>
  <si>
    <t>Zabranjena je upotreba materijala (osnovnog ili pomoćnog) koji nije predviđen opisom, nacrtima i detaljima, te odgovarajućim normama ili tehničkim uvjetima za izvođenje istih. Ukoliko izvoditelj ipak izvede radove na neodgovarajući način ili od neodgovarajućih materijala, dužan je o tome upozoriti nadzornog inženjera i dogovorno riješiti, te zapisnički ustanoviti kvalitetu izvođenja radova.</t>
  </si>
  <si>
    <t>Ukoliko prije početka izvođenja radova izvođač ustanovi da je došlo do promjene uvjeta za izvođenje radova, dužan je o tome upozoriti nadzornog inženjera i dogovorno riješiti, te zapisnički ustanoviti kvalitetu izvođenja radova.</t>
  </si>
  <si>
    <t>Pri radu treba primjenjivati sve potrebne mjere zaštite na radu, naročito zaštite od požara. Ukoliko nadzorni inženjer uoči da se izvođač ne pridržava ovih pravila, može mu zabraniti daljnji rad dok ga ne organizira u skladu s pravilima.</t>
  </si>
  <si>
    <t xml:space="preserve">Izvođač je također obavezan izraditi elaborat o zaštiti na radu na gradilištu, a prema važećem Pravilniku o zaštiti na radu, izraditi privremeno prometno rješenje ukoliko je potrebno, izvjesiti tablu s podacima o građevini, Investitoru, Izvođaču, Projektantu i Nadzoru. </t>
  </si>
  <si>
    <t xml:space="preserve">Prilikom izvođenja radova, izvođač treba zaštititi sve susjedne plohe, dijelove konstrukcije i prethodno izvedene radove na prikladan način, a u skladu s pravilima, tako da ne dođe do njihovog oštećenja. </t>
  </si>
  <si>
    <t>Troškove zaštite treba izvođač uračunati u jediničnu cijenu. Ukoliko ipak dođe do oštećenja prethodno izvedenih radova za koje je odgovoran izvođač ili njegov kooperant, dužan ih je o svom trošku dovesti u stanje prije oštećenja, ili naručiti iste radove kod drugog izvođača na svoj teret. Popravak treba izvesti u primarno određenom roku ili dogovorno.</t>
  </si>
  <si>
    <t>Sve stavke troškovnika ukoliko ima nekih nejasnoća, izvođač će pojasniti s projektantom prije ulaska u posao, jer se nakon početka radova neće tolerirati nikakve nejasnoće opisa stavki i tražiti će se besprijekorno izvršenje istih u smislu kakvim ih je projektant zamislio i definirao. Prije narudžbe materijala po stavkama, izvođač je dužan prekontrolirati iste i uzeti stvarne mjere na licu mjesta kako ne bi došlo do štete uslijed krivih podataka po pitanju količine radova i produženja roka zbog naknadnih narudžbi istih.</t>
  </si>
  <si>
    <t xml:space="preserve">Sve elemente opreme, namještaja, konstrukcija, koje nisu tipizirane, ili nisu u standardnom programu proizvođača, tj. nemaju popratnu dokumentaciju i ateste, izvođač radova je dužan prije izrade navedenih elemenata izraditi radioničke nacrte, obavezno ih ovjeriti kod nadzornog inženjera i projektanta, a tek potom krenuti u izradu tih elemenata. </t>
  </si>
  <si>
    <t>Izvođač treba kvalitetu ugrađenih materijala i stručnosti radnika dokazati odgovarajućim atestima i uvjerenjima izdanim od strane za to ovlaštene institucije.</t>
  </si>
  <si>
    <t>Tijekom radova i po njihovom završetku, izvođač je dužan čistiti radni prostor.</t>
  </si>
  <si>
    <t>Izvoditelj radova mora svaku promjenu u toku gradnje, kako u konstrukciji tako i u instalacijama, ucrtati u nacrtnu dokumenataciju i po završetku radova predati Investitoru kao nacrt izvedenog stanja.</t>
  </si>
  <si>
    <t>Izvođač je također dužan ukloniti sve zaštitne i pomoćne konstrukcije u roku koji je predviđen za izvođenje radova i na svoj trošak. Po završetku radova kvalitetu izvedenih radova treba izvoditelj ustanoviti zapisnički s nadležnim nadzornim inženjerom. Ukoliko se ustanovi da su radovi izvedeni nekvalitetno, izvođač je dužan iste ponovno izvesti u traženoj kvaliteti ili iste naručiti kod drugog izvođača, a sve u roku i na svoj trošak.</t>
  </si>
  <si>
    <t>Građevinski dnevnik i knjigu  vodi izvođač radova i svakodnevno upisuje potrebne podatke predviđene Zakonom o gradnji.</t>
  </si>
  <si>
    <t>Osim navedenih općih uvjeta, za određene grupe radova vrijede posebne opće napomene, kojih se zajedno s ovim uvjetima treba obavezno pridržavati u cjelini. Posebne opće napomene dane su u sklopu s odgovarajućim grupama radova.</t>
  </si>
  <si>
    <t>Za sve stavke troškovnika u kojima se traži  ili navodi marka, patent, tip ili određeno podrijetlo ponuditelj može ponuditi "jednakovrijedno" traženom ili navedenom.</t>
  </si>
  <si>
    <t>Dobava i ugradnja podložnog betona  AB temeljnih ploča u okolišu, na uređenoj podlozi. AB podložni beton se izvodiprema specifikacijama iz projekta. Izvedba iz betona C16/20. U cijenu uključiti i izvedbu šljunčane podloge, d= 15cm. Ponuđena jedinična cijena stavke obuhvaća sva potrebna sredstva, materijal i rad za ugradnju betona. Obračun po m3 ugrađenog betona prema projektiranim dimenzijama.</t>
  </si>
  <si>
    <t>Dobava materijala i izvođenje hidroizolacija na izvedenim  zidovima pitara dvokomponentnim polimercementnim premazom . Premaz se izvodi u dva sloja s ukupnim utroškom od 5.5 kg/m2. U prvi sloj premaza utapa se punoplošno ojačanje od traka netkanog polipropilena visoke žilavosti . Drugim slojem premaza ojačanje se potpuno pokriva.  Stavka obuhvaća sav potreban materijal za izvedbu do potpune gotovosti. Obračun po m2 poda izvedene hidroizolacije.</t>
  </si>
  <si>
    <t>UNUTARNJA HIDROIZOLACIJA AB PITARA - KLUPE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</si>
</sst>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k_n_-;\-* #,##0.00\ _k_n_-;_-* &quot;-&quot;??\ _k_n_-;_-@_-"/>
    <numFmt numFmtId="165" formatCode="#,##0.00\ &quot;kn&quot;"/>
    <numFmt numFmtId="166" formatCode="#,##0.0"/>
    <numFmt numFmtId="167" formatCode="0.0"/>
    <numFmt numFmtId="168" formatCode="###0.00\ &quot;HRK&quot;"/>
    <numFmt numFmtId="169" formatCode="#,##0.00;#,##0.00;&quot;&quot;"/>
    <numFmt numFmtId="170" formatCode="#,##0.00\ [$€-1]"/>
  </numFmts>
  <fonts count="91">
    <font>
      <sz val="12"/>
      <name val="Arial"/>
      <family val="2"/>
      <charset val="238"/>
    </font>
    <font>
      <sz val="12"/>
      <color theme="1"/>
      <name val="Calibri"/>
      <family val="2"/>
      <scheme val="minor"/>
    </font>
    <font>
      <sz val="10"/>
      <name val="Arial"/>
      <family val="2"/>
    </font>
    <font>
      <sz val="10"/>
      <name val="Arial"/>
      <family val="2"/>
      <charset val="238"/>
    </font>
    <font>
      <b/>
      <sz val="12"/>
      <name val="Arial"/>
      <family val="2"/>
      <charset val="238"/>
    </font>
    <font>
      <b/>
      <sz val="10"/>
      <name val="Arial"/>
      <family val="2"/>
      <charset val="238"/>
    </font>
    <font>
      <sz val="10"/>
      <name val="Helv"/>
    </font>
    <font>
      <sz val="11"/>
      <color theme="1"/>
      <name val="Calibri"/>
      <family val="2"/>
      <charset val="238"/>
      <scheme val="minor"/>
    </font>
    <font>
      <sz val="11"/>
      <color theme="1"/>
      <name val="Calibri"/>
      <family val="2"/>
      <scheme val="minor"/>
    </font>
    <font>
      <sz val="12"/>
      <color indexed="8"/>
      <name val="Arial"/>
      <family val="2"/>
      <charset val="238"/>
    </font>
    <font>
      <sz val="10"/>
      <name val="AvantArt_PP"/>
      <charset val="238"/>
    </font>
    <font>
      <sz val="10"/>
      <name val="Arial"/>
      <family val="2"/>
      <charset val="1"/>
    </font>
    <font>
      <sz val="12"/>
      <color rgb="FF000000"/>
      <name val="Calibri"/>
      <family val="2"/>
      <charset val="1"/>
    </font>
    <font>
      <sz val="14"/>
      <name val="Arial"/>
      <family val="2"/>
    </font>
    <font>
      <b/>
      <sz val="14"/>
      <name val="Arial"/>
      <family val="2"/>
      <charset val="238"/>
    </font>
    <font>
      <sz val="14"/>
      <name val="Arial"/>
      <family val="2"/>
      <charset val="238"/>
    </font>
    <font>
      <b/>
      <sz val="14"/>
      <name val="Arial"/>
      <family val="2"/>
    </font>
    <font>
      <sz val="14"/>
      <color rgb="FF000000"/>
      <name val="Arial"/>
      <family val="2"/>
      <charset val="238"/>
    </font>
    <font>
      <sz val="11"/>
      <color rgb="FF000000"/>
      <name val="Calibri"/>
      <family val="2"/>
      <charset val="204"/>
    </font>
    <font>
      <b/>
      <sz val="10"/>
      <color rgb="FF000000"/>
      <name val="Calibri"/>
      <family val="2"/>
    </font>
    <font>
      <sz val="11"/>
      <color rgb="FF000000"/>
      <name val="Calibri"/>
      <family val="2"/>
    </font>
    <font>
      <b/>
      <sz val="9"/>
      <color rgb="FF000000"/>
      <name val="Calibri"/>
      <family val="2"/>
    </font>
    <font>
      <sz val="9"/>
      <color rgb="FF000000"/>
      <name val="Calibri"/>
      <family val="2"/>
    </font>
    <font>
      <b/>
      <u/>
      <sz val="10"/>
      <color rgb="FF000000"/>
      <name val="Calibri"/>
      <family val="2"/>
    </font>
    <font>
      <sz val="10"/>
      <color rgb="FF000000"/>
      <name val="Calibri"/>
      <family val="2"/>
    </font>
    <font>
      <u/>
      <sz val="10"/>
      <color rgb="FF000000"/>
      <name val="Calibri"/>
      <family val="2"/>
    </font>
    <font>
      <b/>
      <sz val="11"/>
      <color rgb="FF000000"/>
      <name val="Calibri"/>
      <family val="2"/>
    </font>
    <font>
      <b/>
      <sz val="11"/>
      <color indexed="52"/>
      <name val="Calibri"/>
      <family val="2"/>
      <charset val="238"/>
    </font>
    <font>
      <sz val="10"/>
      <name val="Calibri"/>
      <family val="2"/>
      <scheme val="minor"/>
    </font>
    <font>
      <sz val="11"/>
      <name val="Calibri"/>
      <family val="2"/>
      <scheme val="minor"/>
    </font>
    <font>
      <b/>
      <u/>
      <sz val="10.5"/>
      <name val="Calibri"/>
      <family val="2"/>
      <scheme val="minor"/>
    </font>
    <font>
      <sz val="10.5"/>
      <name val="Calibri"/>
      <family val="2"/>
      <scheme val="minor"/>
    </font>
    <font>
      <sz val="11"/>
      <color rgb="FFFF0000"/>
      <name val="Calibri"/>
      <family val="2"/>
    </font>
    <font>
      <b/>
      <sz val="11"/>
      <name val="Calibri"/>
      <family val="2"/>
    </font>
    <font>
      <b/>
      <u/>
      <sz val="11"/>
      <color rgb="FF000000"/>
      <name val="Calibri"/>
      <family val="2"/>
    </font>
    <font>
      <b/>
      <sz val="10.5"/>
      <color indexed="8"/>
      <name val="Calibri"/>
      <family val="2"/>
      <scheme val="minor"/>
    </font>
    <font>
      <sz val="11"/>
      <name val="Arial"/>
      <family val="2"/>
      <charset val="238"/>
    </font>
    <font>
      <b/>
      <sz val="11"/>
      <name val="Arial"/>
      <family val="2"/>
    </font>
    <font>
      <sz val="11"/>
      <color indexed="8"/>
      <name val="Calibri"/>
      <family val="2"/>
      <charset val="238"/>
    </font>
    <font>
      <sz val="10"/>
      <name val="Arial Narrow"/>
      <family val="2"/>
    </font>
    <font>
      <b/>
      <sz val="11"/>
      <name val="Arial Narrow"/>
      <family val="2"/>
    </font>
    <font>
      <b/>
      <sz val="10"/>
      <name val="Arial Narrow"/>
      <family val="2"/>
    </font>
    <font>
      <sz val="11"/>
      <name val="Arial Narrow"/>
      <family val="2"/>
    </font>
    <font>
      <sz val="11"/>
      <name val="Calibri"/>
      <family val="2"/>
      <charset val="238"/>
    </font>
    <font>
      <b/>
      <sz val="11"/>
      <name val="Calibri"/>
      <family val="2"/>
      <charset val="238"/>
    </font>
    <font>
      <b/>
      <sz val="10"/>
      <color indexed="8"/>
      <name val="Arial Narrow"/>
      <family val="2"/>
    </font>
    <font>
      <b/>
      <sz val="11"/>
      <color indexed="8"/>
      <name val="Calibri"/>
      <family val="2"/>
      <charset val="238"/>
    </font>
    <font>
      <b/>
      <sz val="10"/>
      <color rgb="FF0070C0"/>
      <name val="Arial Narrow"/>
      <family val="2"/>
    </font>
    <font>
      <sz val="10"/>
      <color indexed="8"/>
      <name val="Arial Narrow"/>
      <family val="2"/>
    </font>
    <font>
      <sz val="10"/>
      <color rgb="FF0070C0"/>
      <name val="Arial Narrow"/>
      <family val="2"/>
    </font>
    <font>
      <sz val="8"/>
      <name val="Tahoma"/>
      <family val="2"/>
      <charset val="238"/>
    </font>
    <font>
      <sz val="8"/>
      <color rgb="FFFF0000"/>
      <name val="Tahoma"/>
      <family val="2"/>
      <charset val="238"/>
    </font>
    <font>
      <sz val="8"/>
      <color rgb="FF000000"/>
      <name val="Tahoma"/>
      <family val="2"/>
      <charset val="238"/>
    </font>
    <font>
      <b/>
      <sz val="8"/>
      <name val="Tahoma"/>
      <family val="2"/>
      <charset val="238"/>
    </font>
    <font>
      <sz val="8"/>
      <color theme="1"/>
      <name val="Tahoma"/>
      <family val="2"/>
      <charset val="238"/>
    </font>
    <font>
      <vertAlign val="superscript"/>
      <sz val="8"/>
      <name val="Tahoma"/>
      <family val="2"/>
      <charset val="238"/>
    </font>
    <font>
      <sz val="11"/>
      <color rgb="FFFF0000"/>
      <name val="Arial"/>
      <family val="2"/>
      <charset val="238"/>
    </font>
    <font>
      <b/>
      <sz val="8"/>
      <color rgb="FFFF0000"/>
      <name val="Tahoma"/>
      <family val="2"/>
      <charset val="238"/>
    </font>
    <font>
      <u/>
      <sz val="8"/>
      <name val="Tahoma"/>
      <family val="2"/>
      <charset val="238"/>
    </font>
    <font>
      <sz val="10"/>
      <name val="Tahoma"/>
      <family val="2"/>
      <charset val="238"/>
    </font>
    <font>
      <sz val="10"/>
      <color rgb="FFFF0000"/>
      <name val="Tahoma"/>
      <family val="2"/>
      <charset val="238"/>
    </font>
    <font>
      <sz val="12"/>
      <color rgb="FF0070C0"/>
      <name val="Calibri"/>
      <family val="2"/>
      <scheme val="minor"/>
    </font>
    <font>
      <sz val="10"/>
      <color rgb="FF0070C0"/>
      <name val="Arial"/>
      <family val="2"/>
    </font>
    <font>
      <sz val="12"/>
      <color rgb="FFFF0000"/>
      <name val="Calibri"/>
      <family val="2"/>
      <scheme val="minor"/>
    </font>
    <font>
      <i/>
      <sz val="14"/>
      <name val="Arial"/>
      <family val="2"/>
    </font>
    <font>
      <sz val="14"/>
      <name val="Calibri"/>
      <family val="2"/>
      <charset val="238"/>
    </font>
    <font>
      <sz val="12"/>
      <name val="Arial"/>
      <family val="2"/>
      <charset val="238"/>
    </font>
    <font>
      <sz val="11"/>
      <name val="Tahoma"/>
      <family val="2"/>
      <charset val="238"/>
    </font>
    <font>
      <b/>
      <sz val="11"/>
      <name val="Tahoma"/>
      <family val="2"/>
      <charset val="238"/>
    </font>
    <font>
      <b/>
      <sz val="10"/>
      <name val="Tahoma"/>
      <family val="2"/>
      <charset val="238"/>
    </font>
    <font>
      <sz val="12"/>
      <name val="Tahoma"/>
      <family val="2"/>
      <charset val="238"/>
    </font>
    <font>
      <b/>
      <sz val="13"/>
      <name val="Tahoma"/>
      <family val="2"/>
      <charset val="238"/>
    </font>
    <font>
      <b/>
      <sz val="12"/>
      <name val="Tahoma"/>
      <family val="2"/>
      <charset val="238"/>
    </font>
    <font>
      <b/>
      <sz val="11"/>
      <color rgb="FFFF0000"/>
      <name val="Tahoma"/>
      <family val="2"/>
      <charset val="238"/>
    </font>
    <font>
      <sz val="11"/>
      <color rgb="FFFF0000"/>
      <name val="Tahoma"/>
      <family val="2"/>
      <charset val="238"/>
    </font>
    <font>
      <sz val="11"/>
      <name val="Tahoma"/>
      <family val="2"/>
    </font>
    <font>
      <sz val="11"/>
      <color rgb="FF00B050"/>
      <name val="Tahoma"/>
      <family val="2"/>
      <charset val="238"/>
    </font>
    <font>
      <sz val="10"/>
      <color rgb="FFFF0000"/>
      <name val="Arial"/>
      <family val="2"/>
      <charset val="238"/>
    </font>
    <font>
      <sz val="12"/>
      <name val="Tahoma"/>
      <family val="2"/>
    </font>
    <font>
      <sz val="13"/>
      <name val="Tahoma"/>
      <family val="2"/>
      <charset val="238"/>
    </font>
    <font>
      <sz val="12"/>
      <color rgb="FFFF0000"/>
      <name val="Tahoma"/>
      <family val="2"/>
      <charset val="238"/>
    </font>
    <font>
      <b/>
      <sz val="12"/>
      <name val="Tahoma"/>
      <family val="2"/>
    </font>
    <font>
      <b/>
      <sz val="16"/>
      <name val="Tahoma"/>
      <family val="2"/>
      <charset val="238"/>
    </font>
    <font>
      <b/>
      <sz val="28"/>
      <name val="Tahoma"/>
      <family val="2"/>
      <charset val="238"/>
    </font>
    <font>
      <b/>
      <sz val="9"/>
      <name val="Tahoma"/>
      <family val="2"/>
      <charset val="238"/>
    </font>
    <font>
      <sz val="16"/>
      <name val="Tahoma"/>
      <family val="2"/>
      <charset val="238"/>
    </font>
    <font>
      <sz val="15"/>
      <name val="Tahoma"/>
      <family val="2"/>
      <charset val="238"/>
    </font>
    <font>
      <b/>
      <sz val="18"/>
      <name val="Tahoma"/>
      <family val="2"/>
      <charset val="238"/>
    </font>
    <font>
      <b/>
      <sz val="15"/>
      <name val="Tahoma"/>
      <family val="2"/>
      <charset val="238"/>
    </font>
    <font>
      <b/>
      <sz val="10"/>
      <color rgb="FFFF0000"/>
      <name val="Tahoma"/>
      <family val="2"/>
      <charset val="238"/>
    </font>
    <font>
      <b/>
      <sz val="10"/>
      <name val="AvantArt_PP"/>
    </font>
  </fonts>
  <fills count="19">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indexed="22"/>
        <bgColor indexed="64"/>
      </patternFill>
    </fill>
    <fill>
      <patternFill patternType="solid">
        <fgColor rgb="FFC4D69B"/>
      </patternFill>
    </fill>
    <fill>
      <patternFill patternType="solid">
        <fgColor theme="6" tint="0.39997558519241921"/>
        <bgColor indexed="64"/>
      </patternFill>
    </fill>
    <fill>
      <patternFill patternType="solid">
        <fgColor indexed="22"/>
        <bgColor indexed="31"/>
      </patternFill>
    </fill>
    <fill>
      <patternFill patternType="solid">
        <fgColor rgb="FFD0E193"/>
        <bgColor indexed="64"/>
      </patternFill>
    </fill>
    <fill>
      <patternFill patternType="solid">
        <fgColor rgb="FFBEBEBE"/>
      </patternFill>
    </fill>
    <fill>
      <patternFill patternType="solid">
        <fgColor theme="0" tint="-0.249977111117893"/>
        <bgColor indexed="64"/>
      </patternFill>
    </fill>
    <fill>
      <patternFill patternType="solid">
        <fgColor rgb="FFC0C0C0"/>
      </patternFill>
    </fill>
    <fill>
      <patternFill patternType="solid">
        <fgColor theme="0" tint="-0.14999847407452621"/>
        <bgColor indexed="64"/>
      </patternFill>
    </fill>
    <fill>
      <patternFill patternType="solid">
        <fgColor rgb="FF5FB8CD"/>
        <bgColor indexed="64"/>
      </patternFill>
    </fill>
    <fill>
      <patternFill patternType="solid">
        <fgColor theme="8"/>
        <bgColor indexed="64"/>
      </patternFill>
    </fill>
    <fill>
      <patternFill patternType="solid">
        <fgColor indexed="44"/>
        <bgColor indexed="64"/>
      </patternFill>
    </fill>
    <fill>
      <patternFill patternType="solid">
        <fgColor indexed="43"/>
        <bgColor indexed="64"/>
      </patternFill>
    </fill>
    <fill>
      <patternFill patternType="solid">
        <fgColor rgb="FF92D050"/>
        <bgColor indexed="64"/>
      </patternFill>
    </fill>
    <fill>
      <patternFill patternType="solid">
        <fgColor indexed="41"/>
        <bgColor indexed="64"/>
      </patternFill>
    </fill>
  </fills>
  <borders count="9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rgb="FF000000"/>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rgb="FF000000"/>
      </left>
      <right style="thin">
        <color rgb="FF000000"/>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auto="1"/>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365">
    <xf numFmtId="0" fontId="0" fillId="0" borderId="0"/>
    <xf numFmtId="0" fontId="3" fillId="0" borderId="0"/>
    <xf numFmtId="0" fontId="8"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2"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9" fillId="0" borderId="0"/>
    <xf numFmtId="0" fontId="3" fillId="0" borderId="0">
      <alignment horizontal="left" vertical="top"/>
    </xf>
    <xf numFmtId="0" fontId="5" fillId="0" borderId="0"/>
    <xf numFmtId="0" fontId="2" fillId="0" borderId="0"/>
    <xf numFmtId="0" fontId="10" fillId="0" borderId="0"/>
    <xf numFmtId="0" fontId="1" fillId="0" borderId="0"/>
    <xf numFmtId="0" fontId="3" fillId="0" borderId="0"/>
    <xf numFmtId="43" fontId="3" fillId="0" borderId="0" applyFont="0" applyFill="0" applyBorder="0" applyAlignment="0" applyProtection="0"/>
    <xf numFmtId="0" fontId="3" fillId="0" borderId="0">
      <alignment horizontal="left" vertical="top" wrapText="1"/>
    </xf>
    <xf numFmtId="0" fontId="3" fillId="0" borderId="0"/>
    <xf numFmtId="0" fontId="12" fillId="0" borderId="0"/>
    <xf numFmtId="0" fontId="12" fillId="0" borderId="0" applyBorder="0" applyProtection="0"/>
    <xf numFmtId="0" fontId="11" fillId="0" borderId="0">
      <alignment horizontal="justify" vertical="top" wrapText="1"/>
    </xf>
    <xf numFmtId="0" fontId="3" fillId="0" borderId="0">
      <alignment horizontal="justify" vertical="top" wrapText="1"/>
    </xf>
    <xf numFmtId="0" fontId="11" fillId="0" borderId="0" applyProtection="0">
      <alignment horizontal="justify" vertical="top" wrapText="1"/>
    </xf>
    <xf numFmtId="0" fontId="12" fillId="0" borderId="0" applyBorder="0" applyProtection="0"/>
    <xf numFmtId="0" fontId="3" fillId="0" borderId="0" applyProtection="0">
      <alignment horizontal="justify" vertical="top" wrapText="1"/>
    </xf>
    <xf numFmtId="0" fontId="12" fillId="0" borderId="0" applyBorder="0" applyProtection="0"/>
    <xf numFmtId="0" fontId="3" fillId="0" borderId="0">
      <alignment vertical="center"/>
    </xf>
    <xf numFmtId="0" fontId="12" fillId="0" borderId="0" applyBorder="0" applyProtection="0"/>
    <xf numFmtId="0" fontId="3" fillId="0" borderId="0">
      <alignment horizontal="justify" vertical="top" wrapText="1"/>
    </xf>
    <xf numFmtId="0" fontId="18" fillId="0" borderId="0"/>
    <xf numFmtId="0" fontId="27" fillId="7" borderId="21" applyNumberFormat="0" applyAlignment="0" applyProtection="0"/>
    <xf numFmtId="0" fontId="36" fillId="0" borderId="0"/>
    <xf numFmtId="0" fontId="38" fillId="0" borderId="0"/>
    <xf numFmtId="0" fontId="3" fillId="0" borderId="0"/>
    <xf numFmtId="0" fontId="7" fillId="0" borderId="0"/>
    <xf numFmtId="0" fontId="2" fillId="0" borderId="0"/>
  </cellStyleXfs>
  <cellXfs count="746">
    <xf numFmtId="0" fontId="0" fillId="0" borderId="0" xfId="0"/>
    <xf numFmtId="0" fontId="10" fillId="0" borderId="0" xfId="341"/>
    <xf numFmtId="0" fontId="5" fillId="0" borderId="0" xfId="341" applyFont="1"/>
    <xf numFmtId="0" fontId="10" fillId="0" borderId="1" xfId="341" applyBorder="1"/>
    <xf numFmtId="0" fontId="5" fillId="0" borderId="1" xfId="341" applyFont="1" applyBorder="1"/>
    <xf numFmtId="0" fontId="10" fillId="2" borderId="0" xfId="341" applyFill="1"/>
    <xf numFmtId="0" fontId="3" fillId="2" borderId="0" xfId="341" applyFont="1" applyFill="1"/>
    <xf numFmtId="0" fontId="5" fillId="2" borderId="0" xfId="341" applyFont="1" applyFill="1" applyAlignment="1">
      <alignment horizontal="center"/>
    </xf>
    <xf numFmtId="0" fontId="10" fillId="0" borderId="2" xfId="341" applyBorder="1"/>
    <xf numFmtId="0" fontId="5" fillId="0" borderId="2" xfId="341" applyFont="1" applyBorder="1"/>
    <xf numFmtId="0" fontId="5" fillId="2" borderId="0" xfId="341" applyFont="1" applyFill="1"/>
    <xf numFmtId="0" fontId="10" fillId="0" borderId="1" xfId="341" applyBorder="1" applyAlignment="1">
      <alignment horizontal="center"/>
    </xf>
    <xf numFmtId="0" fontId="4" fillId="0" borderId="0" xfId="341" applyFont="1" applyAlignment="1">
      <alignment horizontal="center"/>
    </xf>
    <xf numFmtId="0" fontId="4" fillId="2" borderId="0" xfId="341" applyFont="1" applyFill="1" applyAlignment="1">
      <alignment horizontal="center"/>
    </xf>
    <xf numFmtId="0" fontId="2" fillId="0" borderId="0" xfId="340"/>
    <xf numFmtId="0" fontId="1" fillId="0" borderId="0" xfId="342"/>
    <xf numFmtId="0" fontId="13" fillId="0" borderId="3" xfId="340" applyFont="1" applyBorder="1" applyAlignment="1">
      <alignment horizontal="center" vertical="center" wrapText="1"/>
    </xf>
    <xf numFmtId="0" fontId="13" fillId="0" borderId="3" xfId="340" applyFont="1" applyBorder="1" applyAlignment="1" applyProtection="1">
      <alignment horizontal="center" vertical="center" wrapText="1"/>
      <protection locked="0"/>
    </xf>
    <xf numFmtId="0" fontId="13" fillId="0" borderId="0" xfId="340" applyFont="1" applyAlignment="1">
      <alignment horizontal="center" vertical="center" wrapText="1"/>
    </xf>
    <xf numFmtId="0" fontId="13" fillId="0" borderId="0" xfId="340" applyFont="1" applyAlignment="1" applyProtection="1">
      <alignment horizontal="center" vertical="center" wrapText="1"/>
      <protection locked="0"/>
    </xf>
    <xf numFmtId="0" fontId="13" fillId="0" borderId="0" xfId="340" applyFont="1"/>
    <xf numFmtId="0" fontId="13" fillId="0" borderId="0" xfId="340" applyFont="1" applyAlignment="1">
      <alignment horizontal="center"/>
    </xf>
    <xf numFmtId="4" fontId="13" fillId="0" borderId="0" xfId="340" applyNumberFormat="1" applyFont="1" applyAlignment="1">
      <alignment horizontal="center"/>
    </xf>
    <xf numFmtId="0" fontId="13" fillId="0" borderId="0" xfId="340" applyFont="1" applyProtection="1">
      <protection locked="0"/>
    </xf>
    <xf numFmtId="0" fontId="13" fillId="0" borderId="0" xfId="340" applyFont="1" applyAlignment="1">
      <alignment wrapText="1"/>
    </xf>
    <xf numFmtId="0" fontId="14" fillId="3" borderId="0" xfId="340" applyFont="1" applyFill="1" applyAlignment="1">
      <alignment vertical="top"/>
    </xf>
    <xf numFmtId="0" fontId="14" fillId="3" borderId="0" xfId="340" applyFont="1" applyFill="1"/>
    <xf numFmtId="0" fontId="14" fillId="3" borderId="0" xfId="340" applyFont="1" applyFill="1" applyAlignment="1">
      <alignment horizontal="center"/>
    </xf>
    <xf numFmtId="4" fontId="14" fillId="3" borderId="0" xfId="340" applyNumberFormat="1" applyFont="1" applyFill="1" applyAlignment="1">
      <alignment horizontal="center"/>
    </xf>
    <xf numFmtId="165" fontId="14" fillId="3" borderId="0" xfId="340" applyNumberFormat="1" applyFont="1" applyFill="1" applyProtection="1">
      <protection locked="0"/>
    </xf>
    <xf numFmtId="165" fontId="14" fillId="3" borderId="0" xfId="340" applyNumberFormat="1" applyFont="1" applyFill="1" applyAlignment="1">
      <alignment wrapText="1"/>
    </xf>
    <xf numFmtId="0" fontId="13" fillId="0" borderId="0" xfId="340" applyFont="1" applyAlignment="1">
      <alignment vertical="top"/>
    </xf>
    <xf numFmtId="165" fontId="13" fillId="0" borderId="0" xfId="340" applyNumberFormat="1" applyFont="1" applyProtection="1">
      <protection locked="0"/>
    </xf>
    <xf numFmtId="165" fontId="13" fillId="0" borderId="0" xfId="340" applyNumberFormat="1" applyFont="1" applyAlignment="1" applyProtection="1">
      <alignment wrapText="1"/>
      <protection locked="0"/>
    </xf>
    <xf numFmtId="0" fontId="14" fillId="0" borderId="0" xfId="340" applyFont="1"/>
    <xf numFmtId="0" fontId="13" fillId="0" borderId="0" xfId="340" applyFont="1" applyAlignment="1">
      <alignment vertical="top" wrapText="1"/>
    </xf>
    <xf numFmtId="0" fontId="13" fillId="0" borderId="1" xfId="340" applyFont="1" applyBorder="1" applyAlignment="1">
      <alignment vertical="top"/>
    </xf>
    <xf numFmtId="0" fontId="13" fillId="0" borderId="1" xfId="340" applyFont="1" applyBorder="1" applyAlignment="1">
      <alignment vertical="top" wrapText="1"/>
    </xf>
    <xf numFmtId="0" fontId="13" fillId="0" borderId="1" xfId="340" applyFont="1" applyBorder="1" applyAlignment="1">
      <alignment horizontal="center"/>
    </xf>
    <xf numFmtId="4" fontId="13" fillId="0" borderId="1" xfId="340" applyNumberFormat="1" applyFont="1" applyBorder="1" applyAlignment="1">
      <alignment horizontal="center"/>
    </xf>
    <xf numFmtId="165" fontId="13" fillId="0" borderId="1" xfId="340" applyNumberFormat="1" applyFont="1" applyBorder="1" applyProtection="1">
      <protection locked="0"/>
    </xf>
    <xf numFmtId="165" fontId="13" fillId="0" borderId="1" xfId="340" applyNumberFormat="1" applyFont="1" applyBorder="1" applyAlignment="1" applyProtection="1">
      <alignment wrapText="1"/>
      <protection locked="0"/>
    </xf>
    <xf numFmtId="0" fontId="16" fillId="0" borderId="0" xfId="340" applyFont="1" applyAlignment="1">
      <alignment vertical="top" wrapText="1"/>
    </xf>
    <xf numFmtId="0" fontId="13" fillId="0" borderId="5" xfId="340" applyFont="1" applyBorder="1" applyAlignment="1">
      <alignment vertical="top" wrapText="1"/>
    </xf>
    <xf numFmtId="0" fontId="14" fillId="3" borderId="0" xfId="340" applyFont="1" applyFill="1" applyAlignment="1">
      <alignment vertical="top" wrapText="1"/>
    </xf>
    <xf numFmtId="165" fontId="14" fillId="3" borderId="0" xfId="340" applyNumberFormat="1" applyFont="1" applyFill="1" applyAlignment="1" applyProtection="1">
      <alignment wrapText="1"/>
      <protection locked="0"/>
    </xf>
    <xf numFmtId="0" fontId="15" fillId="0" borderId="0" xfId="343" applyFont="1"/>
    <xf numFmtId="0" fontId="17" fillId="0" borderId="0" xfId="340" applyFont="1" applyAlignment="1">
      <alignment horizontal="left" vertical="top" wrapText="1"/>
    </xf>
    <xf numFmtId="0" fontId="15" fillId="0" borderId="1" xfId="340" applyFont="1" applyBorder="1" applyAlignment="1">
      <alignment horizontal="right" vertical="top" wrapText="1"/>
    </xf>
    <xf numFmtId="0" fontId="13" fillId="0" borderId="0" xfId="3" applyFont="1" applyAlignment="1">
      <alignment vertical="top"/>
    </xf>
    <xf numFmtId="165" fontId="13" fillId="0" borderId="0" xfId="340" applyNumberFormat="1" applyFont="1" applyAlignment="1">
      <alignment horizontal="center"/>
    </xf>
    <xf numFmtId="165" fontId="14" fillId="3" borderId="0" xfId="340" applyNumberFormat="1" applyFont="1" applyFill="1" applyAlignment="1">
      <alignment horizontal="center"/>
    </xf>
    <xf numFmtId="4" fontId="13" fillId="0" borderId="0" xfId="340" applyNumberFormat="1" applyFont="1" applyProtection="1">
      <protection locked="0"/>
    </xf>
    <xf numFmtId="4" fontId="13" fillId="0" borderId="0" xfId="340" applyNumberFormat="1" applyFont="1" applyAlignment="1" applyProtection="1">
      <alignment wrapText="1"/>
      <protection locked="0"/>
    </xf>
    <xf numFmtId="0" fontId="13" fillId="0" borderId="0" xfId="340" applyFont="1" applyAlignment="1" applyProtection="1">
      <alignment wrapText="1"/>
      <protection locked="0"/>
    </xf>
    <xf numFmtId="0" fontId="19" fillId="0" borderId="7" xfId="358" applyFont="1" applyBorder="1" applyAlignment="1">
      <alignment horizontal="left" vertical="top"/>
    </xf>
    <xf numFmtId="4" fontId="20" fillId="0" borderId="7" xfId="358" applyNumberFormat="1" applyFont="1" applyBorder="1"/>
    <xf numFmtId="0" fontId="20" fillId="0" borderId="7" xfId="358" applyFont="1" applyBorder="1"/>
    <xf numFmtId="0" fontId="20" fillId="0" borderId="0" xfId="358" applyFont="1"/>
    <xf numFmtId="4" fontId="20" fillId="6" borderId="10" xfId="358" applyNumberFormat="1" applyFont="1" applyFill="1" applyBorder="1"/>
    <xf numFmtId="4" fontId="20" fillId="6" borderId="11" xfId="358" applyNumberFormat="1" applyFont="1" applyFill="1" applyBorder="1"/>
    <xf numFmtId="0" fontId="21" fillId="0" borderId="12" xfId="358" applyFont="1" applyBorder="1" applyAlignment="1">
      <alignment horizontal="left" vertical="top" wrapText="1"/>
    </xf>
    <xf numFmtId="0" fontId="21" fillId="0" borderId="7" xfId="358" applyFont="1" applyBorder="1" applyAlignment="1">
      <alignment horizontal="left" vertical="top" wrapText="1"/>
    </xf>
    <xf numFmtId="0" fontId="21" fillId="0" borderId="0" xfId="358" applyFont="1" applyAlignment="1">
      <alignment horizontal="center" wrapText="1"/>
    </xf>
    <xf numFmtId="4" fontId="21" fillId="0" borderId="1" xfId="358" applyNumberFormat="1" applyFont="1" applyBorder="1" applyAlignment="1">
      <alignment horizontal="center" wrapText="1"/>
    </xf>
    <xf numFmtId="4" fontId="21" fillId="0" borderId="0" xfId="358" applyNumberFormat="1" applyFont="1" applyAlignment="1">
      <alignment horizontal="center" wrapText="1"/>
    </xf>
    <xf numFmtId="4" fontId="21" fillId="0" borderId="13" xfId="358" applyNumberFormat="1" applyFont="1" applyBorder="1" applyAlignment="1">
      <alignment horizontal="center"/>
    </xf>
    <xf numFmtId="0" fontId="22" fillId="0" borderId="0" xfId="358" applyFont="1"/>
    <xf numFmtId="0" fontId="23" fillId="0" borderId="14" xfId="358" applyFont="1" applyBorder="1" applyAlignment="1">
      <alignment horizontal="left" vertical="top"/>
    </xf>
    <xf numFmtId="0" fontId="23" fillId="0" borderId="14" xfId="358" applyFont="1" applyBorder="1" applyAlignment="1">
      <alignment horizontal="left" vertical="top" wrapText="1"/>
    </xf>
    <xf numFmtId="0" fontId="24" fillId="0" borderId="15" xfId="358" applyFont="1" applyBorder="1" applyAlignment="1">
      <alignment horizontal="right" wrapText="1"/>
    </xf>
    <xf numFmtId="4" fontId="20" fillId="0" borderId="7" xfId="358" applyNumberFormat="1" applyFont="1" applyBorder="1" applyAlignment="1">
      <alignment horizontal="right"/>
    </xf>
    <xf numFmtId="4" fontId="20" fillId="0" borderId="16" xfId="358" applyNumberFormat="1" applyFont="1" applyBorder="1" applyAlignment="1">
      <alignment horizontal="right"/>
    </xf>
    <xf numFmtId="4" fontId="20" fillId="0" borderId="17" xfId="358" applyNumberFormat="1" applyFont="1" applyBorder="1" applyAlignment="1">
      <alignment horizontal="right"/>
    </xf>
    <xf numFmtId="4" fontId="20" fillId="0" borderId="16" xfId="358" applyNumberFormat="1" applyFont="1" applyBorder="1"/>
    <xf numFmtId="0" fontId="20" fillId="0" borderId="17" xfId="358" applyFont="1" applyBorder="1"/>
    <xf numFmtId="4" fontId="20" fillId="0" borderId="18" xfId="358" applyNumberFormat="1" applyFont="1" applyBorder="1" applyAlignment="1">
      <alignment horizontal="right"/>
    </xf>
    <xf numFmtId="4" fontId="20" fillId="0" borderId="0" xfId="358" applyNumberFormat="1" applyFont="1"/>
    <xf numFmtId="4" fontId="20" fillId="6" borderId="16" xfId="358" applyNumberFormat="1" applyFont="1" applyFill="1" applyBorder="1"/>
    <xf numFmtId="4" fontId="26" fillId="6" borderId="17" xfId="358" applyNumberFormat="1" applyFont="1" applyFill="1" applyBorder="1"/>
    <xf numFmtId="0" fontId="20" fillId="0" borderId="10" xfId="358" applyFont="1" applyBorder="1"/>
    <xf numFmtId="4" fontId="20" fillId="0" borderId="10" xfId="358" applyNumberFormat="1" applyFont="1" applyBorder="1"/>
    <xf numFmtId="0" fontId="20" fillId="6" borderId="11" xfId="358" applyFont="1" applyFill="1" applyBorder="1"/>
    <xf numFmtId="0" fontId="20" fillId="0" borderId="18" xfId="358" applyFont="1" applyBorder="1"/>
    <xf numFmtId="0" fontId="23" fillId="0" borderId="0" xfId="358" applyFont="1" applyAlignment="1">
      <alignment horizontal="left" vertical="top" wrapText="1"/>
    </xf>
    <xf numFmtId="0" fontId="20" fillId="0" borderId="13" xfId="358" applyFont="1" applyBorder="1"/>
    <xf numFmtId="4" fontId="29" fillId="0" borderId="0" xfId="358" applyNumberFormat="1" applyFont="1"/>
    <xf numFmtId="4" fontId="28" fillId="0" borderId="0" xfId="359" applyNumberFormat="1" applyFont="1" applyFill="1" applyBorder="1" applyAlignment="1" applyProtection="1">
      <alignment horizontal="left" vertical="top" wrapText="1"/>
    </xf>
    <xf numFmtId="4" fontId="28" fillId="0" borderId="25" xfId="359" applyNumberFormat="1" applyFont="1" applyFill="1" applyBorder="1" applyAlignment="1" applyProtection="1">
      <alignment horizontal="left" vertical="top" wrapText="1"/>
    </xf>
    <xf numFmtId="4" fontId="28" fillId="0" borderId="29" xfId="359" applyNumberFormat="1" applyFont="1" applyFill="1" applyBorder="1" applyAlignment="1" applyProtection="1">
      <alignment horizontal="left" vertical="top" wrapText="1"/>
    </xf>
    <xf numFmtId="4" fontId="28" fillId="0" borderId="30" xfId="359" applyNumberFormat="1" applyFont="1" applyFill="1" applyBorder="1" applyAlignment="1" applyProtection="1">
      <alignment horizontal="left" vertical="top" wrapText="1"/>
    </xf>
    <xf numFmtId="0" fontId="23" fillId="0" borderId="8" xfId="358" applyFont="1" applyBorder="1" applyAlignment="1">
      <alignment horizontal="left" vertical="top"/>
    </xf>
    <xf numFmtId="0" fontId="23" fillId="0" borderId="8" xfId="358" applyFont="1" applyBorder="1" applyAlignment="1">
      <alignment horizontal="left" vertical="top" wrapText="1"/>
    </xf>
    <xf numFmtId="0" fontId="24" fillId="0" borderId="9" xfId="358" applyFont="1" applyBorder="1" applyAlignment="1">
      <alignment horizontal="left" vertical="top" wrapText="1"/>
    </xf>
    <xf numFmtId="0" fontId="20" fillId="0" borderId="11" xfId="358" applyFont="1" applyBorder="1"/>
    <xf numFmtId="0" fontId="23" fillId="0" borderId="31" xfId="358" applyFont="1" applyBorder="1" applyAlignment="1">
      <alignment horizontal="left" vertical="top"/>
    </xf>
    <xf numFmtId="0" fontId="23" fillId="0" borderId="31" xfId="358" applyFont="1" applyBorder="1" applyAlignment="1">
      <alignment horizontal="left" vertical="top" wrapText="1"/>
    </xf>
    <xf numFmtId="0" fontId="24" fillId="0" borderId="20" xfId="358" applyFont="1" applyBorder="1" applyAlignment="1">
      <alignment horizontal="left" vertical="top" wrapText="1"/>
    </xf>
    <xf numFmtId="0" fontId="24" fillId="0" borderId="31" xfId="358" applyFont="1" applyBorder="1" applyAlignment="1">
      <alignment horizontal="left" vertical="top" wrapText="1"/>
    </xf>
    <xf numFmtId="0" fontId="20" fillId="0" borderId="12" xfId="358" applyFont="1" applyBorder="1" applyAlignment="1">
      <alignment horizontal="left" vertical="top"/>
    </xf>
    <xf numFmtId="0" fontId="24" fillId="0" borderId="12" xfId="358" applyFont="1" applyBorder="1" applyAlignment="1">
      <alignment horizontal="right" wrapText="1"/>
    </xf>
    <xf numFmtId="4" fontId="20" fillId="0" borderId="0" xfId="358" applyNumberFormat="1" applyFont="1" applyAlignment="1">
      <alignment horizontal="right"/>
    </xf>
    <xf numFmtId="4" fontId="30" fillId="0" borderId="32" xfId="358" applyNumberFormat="1" applyFont="1" applyBorder="1" applyAlignment="1">
      <alignment horizontal="left" vertical="top" wrapText="1"/>
    </xf>
    <xf numFmtId="4" fontId="31" fillId="0" borderId="33" xfId="358" applyNumberFormat="1" applyFont="1" applyBorder="1" applyAlignment="1">
      <alignment horizontal="justify" vertical="top" wrapText="1"/>
    </xf>
    <xf numFmtId="4" fontId="31" fillId="0" borderId="33" xfId="358" applyNumberFormat="1" applyFont="1" applyBorder="1" applyAlignment="1">
      <alignment horizontal="right"/>
    </xf>
    <xf numFmtId="4" fontId="31" fillId="0" borderId="33" xfId="358" applyNumberFormat="1" applyFont="1" applyBorder="1"/>
    <xf numFmtId="4" fontId="31" fillId="0" borderId="34" xfId="358" applyNumberFormat="1" applyFont="1" applyBorder="1"/>
    <xf numFmtId="4" fontId="31" fillId="0" borderId="0" xfId="358" applyNumberFormat="1" applyFont="1"/>
    <xf numFmtId="4" fontId="32" fillId="6" borderId="16" xfId="358" applyNumberFormat="1" applyFont="1" applyFill="1" applyBorder="1"/>
    <xf numFmtId="4" fontId="33" fillId="6" borderId="17" xfId="358" applyNumberFormat="1" applyFont="1" applyFill="1" applyBorder="1"/>
    <xf numFmtId="0" fontId="19" fillId="0" borderId="10" xfId="358" applyFont="1" applyBorder="1" applyAlignment="1">
      <alignment horizontal="left" vertical="top"/>
    </xf>
    <xf numFmtId="4" fontId="32" fillId="0" borderId="10" xfId="358" applyNumberFormat="1" applyFont="1" applyBorder="1"/>
    <xf numFmtId="4" fontId="33" fillId="0" borderId="10" xfId="358" applyNumberFormat="1" applyFont="1" applyBorder="1"/>
    <xf numFmtId="4" fontId="32" fillId="0" borderId="7" xfId="358" applyNumberFormat="1" applyFont="1" applyBorder="1"/>
    <xf numFmtId="4" fontId="33" fillId="0" borderId="7" xfId="358" applyNumberFormat="1" applyFont="1" applyBorder="1"/>
    <xf numFmtId="4" fontId="21" fillId="0" borderId="35" xfId="358" applyNumberFormat="1" applyFont="1" applyBorder="1" applyAlignment="1">
      <alignment horizontal="center" wrapText="1"/>
    </xf>
    <xf numFmtId="0" fontId="34" fillId="0" borderId="8" xfId="358" applyFont="1" applyBorder="1" applyAlignment="1">
      <alignment horizontal="left" vertical="top"/>
    </xf>
    <xf numFmtId="0" fontId="20" fillId="0" borderId="9" xfId="358" applyFont="1" applyBorder="1" applyAlignment="1">
      <alignment horizontal="left" vertical="top"/>
    </xf>
    <xf numFmtId="0" fontId="20" fillId="0" borderId="20" xfId="358" applyFont="1" applyBorder="1" applyAlignment="1">
      <alignment horizontal="left" vertical="top"/>
    </xf>
    <xf numFmtId="0" fontId="34" fillId="0" borderId="31" xfId="358" applyFont="1" applyBorder="1" applyAlignment="1">
      <alignment horizontal="left" vertical="top" wrapText="1"/>
    </xf>
    <xf numFmtId="4" fontId="20" fillId="0" borderId="13" xfId="358" applyNumberFormat="1" applyFont="1" applyBorder="1" applyAlignment="1">
      <alignment horizontal="right"/>
    </xf>
    <xf numFmtId="0" fontId="20" fillId="0" borderId="0" xfId="358" applyFont="1" applyAlignment="1">
      <alignment wrapText="1"/>
    </xf>
    <xf numFmtId="0" fontId="20" fillId="0" borderId="31" xfId="358" applyFont="1" applyBorder="1" applyAlignment="1">
      <alignment horizontal="left" vertical="top" wrapText="1"/>
    </xf>
    <xf numFmtId="0" fontId="24" fillId="0" borderId="20" xfId="358" applyFont="1" applyBorder="1" applyAlignment="1">
      <alignment horizontal="right" wrapText="1"/>
    </xf>
    <xf numFmtId="4" fontId="20" fillId="0" borderId="0" xfId="358" applyNumberFormat="1" applyFont="1" applyAlignment="1">
      <alignment wrapText="1"/>
    </xf>
    <xf numFmtId="0" fontId="20" fillId="0" borderId="31" xfId="358" applyFont="1" applyBorder="1" applyAlignment="1">
      <alignment horizontal="left" vertical="top"/>
    </xf>
    <xf numFmtId="0" fontId="20" fillId="0" borderId="15" xfId="358" applyFont="1" applyBorder="1"/>
    <xf numFmtId="0" fontId="20" fillId="0" borderId="16" xfId="358" applyFont="1" applyBorder="1"/>
    <xf numFmtId="4" fontId="20" fillId="0" borderId="17" xfId="358" applyNumberFormat="1" applyFont="1" applyBorder="1"/>
    <xf numFmtId="0" fontId="19" fillId="0" borderId="35" xfId="358" applyFont="1" applyBorder="1" applyAlignment="1">
      <alignment horizontal="left" vertical="top"/>
    </xf>
    <xf numFmtId="4" fontId="20" fillId="0" borderId="35" xfId="358" applyNumberFormat="1" applyFont="1" applyBorder="1"/>
    <xf numFmtId="0" fontId="20" fillId="0" borderId="35" xfId="358" applyFont="1" applyBorder="1"/>
    <xf numFmtId="4" fontId="35" fillId="0" borderId="0" xfId="358" applyNumberFormat="1" applyFont="1"/>
    <xf numFmtId="0" fontId="20" fillId="8" borderId="10" xfId="358" applyFont="1" applyFill="1" applyBorder="1"/>
    <xf numFmtId="0" fontId="20" fillId="8" borderId="11" xfId="358" applyFont="1" applyFill="1" applyBorder="1"/>
    <xf numFmtId="0" fontId="20" fillId="10" borderId="0" xfId="358" applyFont="1" applyFill="1"/>
    <xf numFmtId="4" fontId="26" fillId="10" borderId="13" xfId="358" applyNumberFormat="1" applyFont="1" applyFill="1" applyBorder="1"/>
    <xf numFmtId="0" fontId="20" fillId="8" borderId="16" xfId="358" applyFont="1" applyFill="1" applyBorder="1"/>
    <xf numFmtId="4" fontId="26" fillId="8" borderId="17" xfId="358" applyNumberFormat="1" applyFont="1" applyFill="1" applyBorder="1"/>
    <xf numFmtId="0" fontId="16" fillId="0" borderId="0" xfId="360" applyFont="1" applyProtection="1">
      <protection hidden="1"/>
    </xf>
    <xf numFmtId="0" fontId="37" fillId="0" borderId="0" xfId="360" applyFont="1" applyProtection="1">
      <protection hidden="1"/>
    </xf>
    <xf numFmtId="0" fontId="2" fillId="0" borderId="0" xfId="360" applyFont="1" applyAlignment="1" applyProtection="1">
      <alignment horizontal="right" vertical="top"/>
      <protection hidden="1"/>
    </xf>
    <xf numFmtId="0" fontId="39" fillId="0" borderId="0" xfId="361" applyFont="1"/>
    <xf numFmtId="0" fontId="39" fillId="0" borderId="0" xfId="361" applyFont="1" applyAlignment="1">
      <alignment vertical="center"/>
    </xf>
    <xf numFmtId="0" fontId="41" fillId="0" borderId="0" xfId="361" applyFont="1" applyAlignment="1">
      <alignment vertical="top" wrapText="1"/>
    </xf>
    <xf numFmtId="0" fontId="39" fillId="0" borderId="0" xfId="361" applyFont="1" applyAlignment="1">
      <alignment vertical="top" wrapText="1"/>
    </xf>
    <xf numFmtId="0" fontId="43" fillId="0" borderId="0" xfId="361" applyFont="1"/>
    <xf numFmtId="0" fontId="41" fillId="10" borderId="0" xfId="361" applyFont="1" applyFill="1" applyAlignment="1">
      <alignment vertical="top" wrapText="1"/>
    </xf>
    <xf numFmtId="0" fontId="41" fillId="10" borderId="0" xfId="361" applyFont="1" applyFill="1" applyAlignment="1">
      <alignment wrapText="1"/>
    </xf>
    <xf numFmtId="0" fontId="44" fillId="10" borderId="0" xfId="361" applyFont="1" applyFill="1"/>
    <xf numFmtId="0" fontId="45" fillId="10" borderId="0" xfId="361" applyFont="1" applyFill="1" applyAlignment="1">
      <alignment wrapText="1"/>
    </xf>
    <xf numFmtId="0" fontId="46" fillId="10" borderId="0" xfId="361" applyFont="1" applyFill="1"/>
    <xf numFmtId="0" fontId="47" fillId="0" borderId="0" xfId="361" applyFont="1" applyAlignment="1">
      <alignment vertical="center" wrapText="1"/>
    </xf>
    <xf numFmtId="0" fontId="48" fillId="0" borderId="0" xfId="361" applyFont="1" applyAlignment="1">
      <alignment wrapText="1"/>
    </xf>
    <xf numFmtId="0" fontId="38" fillId="0" borderId="0" xfId="361"/>
    <xf numFmtId="0" fontId="47" fillId="10" borderId="0" xfId="361" applyFont="1" applyFill="1" applyAlignment="1">
      <alignment vertical="center" wrapText="1"/>
    </xf>
    <xf numFmtId="0" fontId="49" fillId="0" borderId="0" xfId="361" applyFont="1" applyAlignment="1">
      <alignment vertical="top" wrapText="1"/>
    </xf>
    <xf numFmtId="0" fontId="48" fillId="0" borderId="0" xfId="361" applyFont="1" applyAlignment="1">
      <alignment vertical="top" wrapText="1"/>
    </xf>
    <xf numFmtId="0" fontId="50" fillId="12" borderId="3" xfId="363" applyFont="1" applyFill="1" applyBorder="1" applyAlignment="1">
      <alignment horizontal="left" vertical="top"/>
    </xf>
    <xf numFmtId="0" fontId="50" fillId="12" borderId="3" xfId="363" applyFont="1" applyFill="1" applyBorder="1" applyAlignment="1">
      <alignment horizontal="center" vertical="center" wrapText="1"/>
    </xf>
    <xf numFmtId="166" fontId="50" fillId="12" borderId="3" xfId="363" applyNumberFormat="1" applyFont="1" applyFill="1" applyBorder="1" applyAlignment="1">
      <alignment horizontal="center" vertical="center"/>
    </xf>
    <xf numFmtId="4" fontId="50" fillId="12" borderId="3" xfId="363" applyNumberFormat="1" applyFont="1" applyFill="1" applyBorder="1" applyAlignment="1">
      <alignment horizontal="center" vertical="center" wrapText="1"/>
    </xf>
    <xf numFmtId="4" fontId="50" fillId="12" borderId="3" xfId="363" applyNumberFormat="1" applyFont="1" applyFill="1" applyBorder="1" applyAlignment="1">
      <alignment horizontal="center" vertical="center"/>
    </xf>
    <xf numFmtId="0" fontId="51" fillId="0" borderId="0" xfId="363" applyFont="1" applyAlignment="1">
      <alignment vertical="top" wrapText="1"/>
    </xf>
    <xf numFmtId="0" fontId="52" fillId="0" borderId="0" xfId="363" applyFont="1" applyAlignment="1">
      <alignment vertical="top" wrapText="1"/>
    </xf>
    <xf numFmtId="0" fontId="50" fillId="0" borderId="36" xfId="363" applyFont="1" applyBorder="1" applyAlignment="1">
      <alignment horizontal="left" vertical="top"/>
    </xf>
    <xf numFmtId="0" fontId="50" fillId="0" borderId="36" xfId="363" applyFont="1" applyBorder="1" applyAlignment="1">
      <alignment horizontal="justify" vertical="top" wrapText="1"/>
    </xf>
    <xf numFmtId="0" fontId="50" fillId="0" borderId="36" xfId="363" applyFont="1" applyBorder="1" applyAlignment="1">
      <alignment horizontal="center" vertical="top"/>
    </xf>
    <xf numFmtId="166" fontId="50" fillId="0" borderId="36" xfId="363" applyNumberFormat="1" applyFont="1" applyBorder="1" applyAlignment="1">
      <alignment horizontal="center" vertical="top"/>
    </xf>
    <xf numFmtId="4" fontId="50" fillId="0" borderId="36" xfId="363" applyNumberFormat="1" applyFont="1" applyBorder="1" applyAlignment="1">
      <alignment horizontal="center" vertical="top"/>
    </xf>
    <xf numFmtId="4" fontId="50" fillId="0" borderId="36" xfId="363" applyNumberFormat="1" applyFont="1" applyBorder="1" applyAlignment="1">
      <alignment horizontal="right" vertical="top" wrapText="1"/>
    </xf>
    <xf numFmtId="0" fontId="50" fillId="0" borderId="37" xfId="363" applyFont="1" applyBorder="1" applyAlignment="1">
      <alignment horizontal="left" vertical="top"/>
    </xf>
    <xf numFmtId="0" fontId="53" fillId="0" borderId="37" xfId="363" applyFont="1" applyBorder="1" applyAlignment="1">
      <alignment horizontal="justify" vertical="top" wrapText="1"/>
    </xf>
    <xf numFmtId="0" fontId="50" fillId="0" borderId="37" xfId="363" applyFont="1" applyBorder="1" applyAlignment="1">
      <alignment horizontal="center" vertical="top"/>
    </xf>
    <xf numFmtId="166" fontId="50" fillId="0" borderId="37" xfId="363" applyNumberFormat="1" applyFont="1" applyBorder="1" applyAlignment="1">
      <alignment horizontal="center" vertical="top"/>
    </xf>
    <xf numFmtId="4" fontId="50" fillId="0" borderId="37" xfId="363" applyNumberFormat="1" applyFont="1" applyBorder="1" applyAlignment="1">
      <alignment horizontal="center" vertical="top"/>
    </xf>
    <xf numFmtId="4" fontId="50" fillId="0" borderId="37" xfId="363" applyNumberFormat="1" applyFont="1" applyBorder="1" applyAlignment="1">
      <alignment horizontal="right"/>
    </xf>
    <xf numFmtId="0" fontId="51" fillId="0" borderId="0" xfId="363" applyFont="1"/>
    <xf numFmtId="0" fontId="54" fillId="0" borderId="0" xfId="363" applyFont="1"/>
    <xf numFmtId="0" fontId="50" fillId="0" borderId="37" xfId="363" applyFont="1" applyBorder="1" applyAlignment="1">
      <alignment horizontal="justify" vertical="top" wrapText="1"/>
    </xf>
    <xf numFmtId="0" fontId="53" fillId="13" borderId="37" xfId="363" applyFont="1" applyFill="1" applyBorder="1" applyAlignment="1">
      <alignment vertical="top"/>
    </xf>
    <xf numFmtId="0" fontId="53" fillId="0" borderId="37" xfId="363" applyFont="1" applyBorder="1" applyAlignment="1">
      <alignment horizontal="left" vertical="top"/>
    </xf>
    <xf numFmtId="0" fontId="51" fillId="0" borderId="37" xfId="363" applyFont="1" applyBorder="1" applyAlignment="1">
      <alignment horizontal="left" vertical="top"/>
    </xf>
    <xf numFmtId="0" fontId="51" fillId="0" borderId="37" xfId="363" applyFont="1" applyBorder="1" applyAlignment="1">
      <alignment horizontal="justify" vertical="top" wrapText="1"/>
    </xf>
    <xf numFmtId="0" fontId="51" fillId="0" borderId="37" xfId="363" applyFont="1" applyBorder="1" applyAlignment="1">
      <alignment horizontal="center" vertical="top"/>
    </xf>
    <xf numFmtId="166" fontId="51" fillId="0" borderId="37" xfId="363" applyNumberFormat="1" applyFont="1" applyBorder="1" applyAlignment="1">
      <alignment horizontal="center" vertical="top"/>
    </xf>
    <xf numFmtId="4" fontId="51" fillId="0" borderId="37" xfId="363" applyNumberFormat="1" applyFont="1" applyBorder="1" applyAlignment="1">
      <alignment horizontal="center" vertical="top"/>
    </xf>
    <xf numFmtId="4" fontId="51" fillId="0" borderId="37" xfId="363" applyNumberFormat="1" applyFont="1" applyBorder="1" applyAlignment="1">
      <alignment horizontal="right"/>
    </xf>
    <xf numFmtId="0" fontId="50" fillId="0" borderId="37" xfId="363" applyFont="1" applyBorder="1" applyAlignment="1">
      <alignment horizontal="left" vertical="top" wrapText="1"/>
    </xf>
    <xf numFmtId="0" fontId="50" fillId="0" borderId="37" xfId="363" applyFont="1" applyBorder="1" applyAlignment="1">
      <alignment horizontal="center" vertical="center" wrapText="1"/>
    </xf>
    <xf numFmtId="2" fontId="50" fillId="0" borderId="37" xfId="363" applyNumberFormat="1" applyFont="1" applyBorder="1" applyAlignment="1">
      <alignment horizontal="center" vertical="top" wrapText="1"/>
    </xf>
    <xf numFmtId="0" fontId="50" fillId="0" borderId="37" xfId="363" applyFont="1" applyBorder="1" applyAlignment="1">
      <alignment horizontal="center" vertical="top" wrapText="1"/>
    </xf>
    <xf numFmtId="0" fontId="53" fillId="12" borderId="37" xfId="363" applyFont="1" applyFill="1" applyBorder="1" applyAlignment="1">
      <alignment horizontal="right" vertical="center" wrapText="1"/>
    </xf>
    <xf numFmtId="167" fontId="50" fillId="12" borderId="37" xfId="363" applyNumberFormat="1" applyFont="1" applyFill="1" applyBorder="1" applyAlignment="1">
      <alignment horizontal="center" vertical="center"/>
    </xf>
    <xf numFmtId="166" fontId="50" fillId="12" borderId="37" xfId="363" applyNumberFormat="1" applyFont="1" applyFill="1" applyBorder="1" applyAlignment="1">
      <alignment horizontal="center" vertical="center" wrapText="1"/>
    </xf>
    <xf numFmtId="4" fontId="50" fillId="12" borderId="37" xfId="363" applyNumberFormat="1" applyFont="1" applyFill="1" applyBorder="1" applyAlignment="1">
      <alignment horizontal="center" vertical="center"/>
    </xf>
    <xf numFmtId="4" fontId="53" fillId="12" borderId="37" xfId="363" applyNumberFormat="1" applyFont="1" applyFill="1" applyBorder="1" applyAlignment="1">
      <alignment horizontal="right" vertical="center"/>
    </xf>
    <xf numFmtId="2" fontId="51" fillId="0" borderId="0" xfId="363" applyNumberFormat="1" applyFont="1" applyAlignment="1">
      <alignment horizontal="center" vertical="center"/>
    </xf>
    <xf numFmtId="0" fontId="36" fillId="0" borderId="0" xfId="363" applyFont="1" applyAlignment="1">
      <alignment horizontal="left" vertical="top" wrapText="1"/>
    </xf>
    <xf numFmtId="0" fontId="50" fillId="0" borderId="0" xfId="363" applyFont="1" applyAlignment="1">
      <alignment horizontal="justify" vertical="top" wrapText="1"/>
    </xf>
    <xf numFmtId="0" fontId="36" fillId="0" borderId="0" xfId="363" applyFont="1" applyAlignment="1">
      <alignment horizontal="center" vertical="center" wrapText="1"/>
    </xf>
    <xf numFmtId="4" fontId="36" fillId="0" borderId="0" xfId="363" applyNumberFormat="1" applyFont="1" applyAlignment="1">
      <alignment horizontal="center" vertical="center"/>
    </xf>
    <xf numFmtId="4" fontId="36" fillId="0" borderId="0" xfId="363" applyNumberFormat="1" applyFont="1" applyAlignment="1" applyProtection="1">
      <alignment horizontal="center" vertical="center" wrapText="1"/>
      <protection locked="0"/>
    </xf>
    <xf numFmtId="4" fontId="36" fillId="0" borderId="0" xfId="363" applyNumberFormat="1" applyFont="1" applyAlignment="1">
      <alignment horizontal="center" wrapText="1"/>
    </xf>
    <xf numFmtId="0" fontId="56" fillId="0" borderId="0" xfId="363" applyFont="1" applyAlignment="1">
      <alignment vertical="top" wrapText="1"/>
    </xf>
    <xf numFmtId="49" fontId="50" fillId="0" borderId="0" xfId="363" applyNumberFormat="1" applyFont="1" applyAlignment="1">
      <alignment horizontal="justify" vertical="top" wrapText="1"/>
    </xf>
    <xf numFmtId="49" fontId="36" fillId="0" borderId="0" xfId="363" applyNumberFormat="1" applyFont="1" applyAlignment="1">
      <alignment horizontal="center" vertical="center" wrapText="1"/>
    </xf>
    <xf numFmtId="0" fontId="53" fillId="0" borderId="0" xfId="363" applyFont="1" applyAlignment="1">
      <alignment horizontal="justify" vertical="top" wrapText="1"/>
    </xf>
    <xf numFmtId="0" fontId="53" fillId="0" borderId="37" xfId="363" applyFont="1" applyBorder="1" applyAlignment="1">
      <alignment horizontal="right" vertical="center" wrapText="1"/>
    </xf>
    <xf numFmtId="167" fontId="50" fillId="0" borderId="37" xfId="363" applyNumberFormat="1" applyFont="1" applyBorder="1" applyAlignment="1">
      <alignment horizontal="center" vertical="center"/>
    </xf>
    <xf numFmtId="166" fontId="50" fillId="0" borderId="37" xfId="363" applyNumberFormat="1" applyFont="1" applyBorder="1" applyAlignment="1">
      <alignment horizontal="center" vertical="center" wrapText="1"/>
    </xf>
    <xf numFmtId="4" fontId="50" fillId="0" borderId="37" xfId="363" applyNumberFormat="1" applyFont="1" applyBorder="1" applyAlignment="1">
      <alignment horizontal="center" vertical="center"/>
    </xf>
    <xf numFmtId="4" fontId="53" fillId="0" borderId="37" xfId="363" applyNumberFormat="1" applyFont="1" applyBorder="1" applyAlignment="1">
      <alignment horizontal="right" vertical="center"/>
    </xf>
    <xf numFmtId="0" fontId="57" fillId="0" borderId="37" xfId="363" applyFont="1" applyBorder="1" applyAlignment="1">
      <alignment horizontal="right" vertical="center" wrapText="1"/>
    </xf>
    <xf numFmtId="167" fontId="51" fillId="0" borderId="37" xfId="363" applyNumberFormat="1" applyFont="1" applyBorder="1" applyAlignment="1">
      <alignment horizontal="center" vertical="center"/>
    </xf>
    <xf numFmtId="166" fontId="51" fillId="0" borderId="37" xfId="363" applyNumberFormat="1" applyFont="1" applyBorder="1" applyAlignment="1">
      <alignment horizontal="center" vertical="center" wrapText="1"/>
    </xf>
    <xf numFmtId="4" fontId="51" fillId="0" borderId="37" xfId="363" applyNumberFormat="1" applyFont="1" applyBorder="1" applyAlignment="1">
      <alignment horizontal="center" vertical="center"/>
    </xf>
    <xf numFmtId="4" fontId="57" fillId="0" borderId="37" xfId="363" applyNumberFormat="1" applyFont="1" applyBorder="1" applyAlignment="1">
      <alignment horizontal="right" vertical="center"/>
    </xf>
    <xf numFmtId="167" fontId="53" fillId="14" borderId="37" xfId="363" applyNumberFormat="1" applyFont="1" applyFill="1" applyBorder="1" applyAlignment="1">
      <alignment horizontal="left" vertical="center"/>
    </xf>
    <xf numFmtId="167" fontId="57" fillId="14" borderId="37" xfId="363" applyNumberFormat="1" applyFont="1" applyFill="1" applyBorder="1" applyAlignment="1">
      <alignment horizontal="left" vertical="center"/>
    </xf>
    <xf numFmtId="4" fontId="50" fillId="0" borderId="38" xfId="363" applyNumberFormat="1" applyFont="1" applyBorder="1" applyAlignment="1">
      <alignment horizontal="center" vertical="top"/>
    </xf>
    <xf numFmtId="0" fontId="58" fillId="0" borderId="0" xfId="363" applyFont="1" applyAlignment="1">
      <alignment horizontal="justify" vertical="top" wrapText="1"/>
    </xf>
    <xf numFmtId="166" fontId="50" fillId="0" borderId="39" xfId="363" applyNumberFormat="1" applyFont="1" applyBorder="1" applyAlignment="1">
      <alignment horizontal="center" vertical="top"/>
    </xf>
    <xf numFmtId="4" fontId="50" fillId="0" borderId="0" xfId="363" applyNumberFormat="1" applyFont="1" applyAlignment="1">
      <alignment horizontal="center" vertical="top"/>
    </xf>
    <xf numFmtId="4" fontId="50" fillId="0" borderId="40" xfId="363" applyNumberFormat="1" applyFont="1" applyBorder="1" applyAlignment="1">
      <alignment horizontal="right"/>
    </xf>
    <xf numFmtId="4" fontId="50" fillId="0" borderId="0" xfId="346" applyNumberFormat="1" applyFont="1" applyAlignment="1">
      <alignment horizontal="right" vertical="center"/>
    </xf>
    <xf numFmtId="4" fontId="51" fillId="0" borderId="36" xfId="363" applyNumberFormat="1" applyFont="1" applyBorder="1" applyAlignment="1">
      <alignment horizontal="center" vertical="top"/>
    </xf>
    <xf numFmtId="0" fontId="50" fillId="0" borderId="41" xfId="363" applyFont="1" applyBorder="1" applyAlignment="1">
      <alignment horizontal="justify" vertical="justify" wrapText="1"/>
    </xf>
    <xf numFmtId="0" fontId="59" fillId="0" borderId="0" xfId="363" applyFont="1" applyAlignment="1">
      <alignment vertical="top" wrapText="1"/>
    </xf>
    <xf numFmtId="0" fontId="60" fillId="0" borderId="0" xfId="363" applyFont="1" applyAlignment="1">
      <alignment vertical="top" wrapText="1"/>
    </xf>
    <xf numFmtId="49" fontId="51" fillId="0" borderId="0" xfId="346" applyNumberFormat="1" applyFont="1" applyAlignment="1">
      <alignment horizontal="justify" vertical="center"/>
    </xf>
    <xf numFmtId="166" fontId="51" fillId="0" borderId="39" xfId="363" applyNumberFormat="1" applyFont="1" applyBorder="1" applyAlignment="1">
      <alignment horizontal="center" vertical="top"/>
    </xf>
    <xf numFmtId="4" fontId="51" fillId="0" borderId="0" xfId="363" applyNumberFormat="1" applyFont="1" applyAlignment="1">
      <alignment horizontal="center" vertical="top"/>
    </xf>
    <xf numFmtId="4" fontId="51" fillId="0" borderId="40" xfId="363" applyNumberFormat="1" applyFont="1" applyBorder="1" applyAlignment="1">
      <alignment horizontal="right"/>
    </xf>
    <xf numFmtId="49" fontId="50" fillId="0" borderId="0" xfId="346" applyNumberFormat="1" applyFont="1" applyAlignment="1">
      <alignment horizontal="justify" vertical="center"/>
    </xf>
    <xf numFmtId="4" fontId="50" fillId="0" borderId="0" xfId="346" applyNumberFormat="1" applyFont="1" applyAlignment="1">
      <alignment horizontal="center" vertical="center"/>
    </xf>
    <xf numFmtId="0" fontId="50" fillId="0" borderId="0" xfId="363" applyFont="1"/>
    <xf numFmtId="4" fontId="50" fillId="0" borderId="37" xfId="363" applyNumberFormat="1" applyFont="1" applyBorder="1" applyAlignment="1">
      <alignment horizontal="right" vertical="center"/>
    </xf>
    <xf numFmtId="167" fontId="53" fillId="0" borderId="37" xfId="363" applyNumberFormat="1" applyFont="1" applyBorder="1" applyAlignment="1">
      <alignment horizontal="left" vertical="center"/>
    </xf>
    <xf numFmtId="0" fontId="57" fillId="0" borderId="37" xfId="363" applyFont="1" applyBorder="1" applyAlignment="1">
      <alignment horizontal="justify" vertical="top" wrapText="1"/>
    </xf>
    <xf numFmtId="4" fontId="53" fillId="0" borderId="37" xfId="363" applyNumberFormat="1" applyFont="1" applyBorder="1" applyAlignment="1">
      <alignment horizontal="right"/>
    </xf>
    <xf numFmtId="0" fontId="53" fillId="12" borderId="37" xfId="363" applyFont="1" applyFill="1" applyBorder="1" applyAlignment="1">
      <alignment horizontal="right" vertical="top"/>
    </xf>
    <xf numFmtId="0" fontId="53" fillId="12" borderId="37" xfId="363" applyFont="1" applyFill="1" applyBorder="1" applyAlignment="1">
      <alignment horizontal="left" vertical="top"/>
    </xf>
    <xf numFmtId="0" fontId="53" fillId="0" borderId="37" xfId="363" applyFont="1" applyBorder="1" applyAlignment="1">
      <alignment horizontal="right" vertical="top"/>
    </xf>
    <xf numFmtId="4" fontId="53" fillId="13" borderId="37" xfId="363" applyNumberFormat="1" applyFont="1" applyFill="1" applyBorder="1" applyAlignment="1">
      <alignment horizontal="right"/>
    </xf>
    <xf numFmtId="0" fontId="53" fillId="0" borderId="37" xfId="363" applyFont="1" applyBorder="1" applyAlignment="1">
      <alignment horizontal="left" vertical="top" indent="2"/>
    </xf>
    <xf numFmtId="0" fontId="54" fillId="0" borderId="37" xfId="363" applyFont="1" applyBorder="1" applyAlignment="1">
      <alignment horizontal="left" vertical="top"/>
    </xf>
    <xf numFmtId="0" fontId="54" fillId="0" borderId="37" xfId="363" applyFont="1" applyBorder="1" applyAlignment="1">
      <alignment horizontal="justify" vertical="top" wrapText="1"/>
    </xf>
    <xf numFmtId="0" fontId="54" fillId="0" borderId="37" xfId="363" applyFont="1" applyBorder="1" applyAlignment="1">
      <alignment horizontal="center" vertical="top"/>
    </xf>
    <xf numFmtId="166" fontId="54" fillId="0" borderId="37" xfId="363" applyNumberFormat="1" applyFont="1" applyBorder="1" applyAlignment="1">
      <alignment horizontal="center" vertical="top"/>
    </xf>
    <xf numFmtId="4" fontId="54" fillId="0" borderId="37" xfId="363" applyNumberFormat="1" applyFont="1" applyBorder="1" applyAlignment="1">
      <alignment horizontal="center" vertical="top"/>
    </xf>
    <xf numFmtId="0" fontId="61" fillId="0" borderId="0" xfId="342" applyFont="1"/>
    <xf numFmtId="0" fontId="62" fillId="0" borderId="0" xfId="340" applyFont="1"/>
    <xf numFmtId="0" fontId="63" fillId="0" borderId="0" xfId="342" applyFont="1"/>
    <xf numFmtId="0" fontId="16" fillId="0" borderId="3" xfId="340" applyFont="1" applyBorder="1" applyAlignment="1">
      <alignment horizontal="center" vertical="center" wrapText="1"/>
    </xf>
    <xf numFmtId="168" fontId="13" fillId="0" borderId="3" xfId="340" applyNumberFormat="1" applyFont="1" applyBorder="1" applyAlignment="1" applyProtection="1">
      <alignment horizontal="right" vertical="center" wrapText="1"/>
      <protection locked="0"/>
    </xf>
    <xf numFmtId="0" fontId="16" fillId="0" borderId="0" xfId="340" applyFont="1" applyAlignment="1">
      <alignment horizontal="center" vertical="center" wrapText="1"/>
    </xf>
    <xf numFmtId="168" fontId="13" fillId="0" borderId="0" xfId="340" applyNumberFormat="1" applyFont="1" applyAlignment="1" applyProtection="1">
      <alignment horizontal="right" vertical="center" wrapText="1"/>
      <protection locked="0"/>
    </xf>
    <xf numFmtId="0" fontId="13" fillId="0" borderId="0" xfId="340" applyFont="1" applyAlignment="1">
      <alignment horizontal="center" vertical="center"/>
    </xf>
    <xf numFmtId="0" fontId="16" fillId="0" borderId="0" xfId="340" applyFont="1" applyAlignment="1">
      <alignment horizontal="center"/>
    </xf>
    <xf numFmtId="4" fontId="16" fillId="0" borderId="0" xfId="340" applyNumberFormat="1" applyFont="1" applyAlignment="1">
      <alignment horizontal="center"/>
    </xf>
    <xf numFmtId="168" fontId="13" fillId="0" borderId="0" xfId="340" applyNumberFormat="1" applyFont="1" applyAlignment="1" applyProtection="1">
      <alignment horizontal="right" vertical="center"/>
      <protection locked="0"/>
    </xf>
    <xf numFmtId="0" fontId="14" fillId="0" borderId="0" xfId="340" applyFont="1" applyAlignment="1">
      <alignment horizontal="center" vertical="center"/>
    </xf>
    <xf numFmtId="168" fontId="14" fillId="0" borderId="0" xfId="340" applyNumberFormat="1" applyFont="1" applyAlignment="1" applyProtection="1">
      <alignment horizontal="right" vertical="center"/>
      <protection locked="0"/>
    </xf>
    <xf numFmtId="0" fontId="13" fillId="0" borderId="1" xfId="340" applyFont="1" applyBorder="1" applyAlignment="1">
      <alignment horizontal="center" vertical="center"/>
    </xf>
    <xf numFmtId="0" fontId="16" fillId="0" borderId="1" xfId="340" applyFont="1" applyBorder="1" applyAlignment="1">
      <alignment horizontal="center"/>
    </xf>
    <xf numFmtId="4" fontId="16" fillId="0" borderId="1" xfId="340" applyNumberFormat="1" applyFont="1" applyBorder="1" applyAlignment="1">
      <alignment horizontal="center"/>
    </xf>
    <xf numFmtId="168" fontId="13" fillId="0" borderId="1" xfId="340" applyNumberFormat="1" applyFont="1" applyBorder="1" applyAlignment="1" applyProtection="1">
      <alignment horizontal="right" vertical="center"/>
      <protection locked="0"/>
    </xf>
    <xf numFmtId="0" fontId="13" fillId="0" borderId="0" xfId="342" applyFont="1" applyAlignment="1">
      <alignment vertical="top" wrapText="1"/>
    </xf>
    <xf numFmtId="0" fontId="15" fillId="0" borderId="1" xfId="343" applyFont="1" applyBorder="1" applyAlignment="1">
      <alignment horizontal="center" vertical="center"/>
    </xf>
    <xf numFmtId="0" fontId="15" fillId="0" borderId="1" xfId="343" applyFont="1" applyBorder="1" applyAlignment="1">
      <alignment horizontal="left" vertical="top"/>
    </xf>
    <xf numFmtId="0" fontId="16" fillId="0" borderId="1" xfId="343" applyFont="1" applyBorder="1" applyAlignment="1">
      <alignment horizontal="center"/>
    </xf>
    <xf numFmtId="2" fontId="16" fillId="0" borderId="1" xfId="343" applyNumberFormat="1" applyFont="1" applyBorder="1" applyAlignment="1">
      <alignment horizontal="center"/>
    </xf>
    <xf numFmtId="0" fontId="14" fillId="0" borderId="4" xfId="340" applyFont="1" applyBorder="1" applyAlignment="1">
      <alignment horizontal="center" vertical="center"/>
    </xf>
    <xf numFmtId="0" fontId="14" fillId="0" borderId="5" xfId="340" applyFont="1" applyBorder="1" applyAlignment="1">
      <alignment vertical="top" wrapText="1"/>
    </xf>
    <xf numFmtId="0" fontId="16" fillId="0" borderId="5" xfId="340" applyFont="1" applyBorder="1" applyAlignment="1">
      <alignment horizontal="center"/>
    </xf>
    <xf numFmtId="4" fontId="16" fillId="0" borderId="5" xfId="340" applyNumberFormat="1" applyFont="1" applyBorder="1" applyAlignment="1">
      <alignment horizontal="center"/>
    </xf>
    <xf numFmtId="168" fontId="14" fillId="0" borderId="5" xfId="340" applyNumberFormat="1" applyFont="1" applyBorder="1" applyAlignment="1" applyProtection="1">
      <alignment horizontal="right" vertical="center"/>
      <protection locked="0"/>
    </xf>
    <xf numFmtId="0" fontId="13" fillId="0" borderId="5" xfId="340" applyFont="1" applyBorder="1" applyAlignment="1">
      <alignment horizontal="center" vertical="center"/>
    </xf>
    <xf numFmtId="168" fontId="13" fillId="0" borderId="5" xfId="340" applyNumberFormat="1" applyFont="1" applyBorder="1" applyAlignment="1" applyProtection="1">
      <alignment horizontal="right" vertical="center"/>
      <protection locked="0"/>
    </xf>
    <xf numFmtId="0" fontId="14" fillId="0" borderId="0" xfId="340" applyFont="1" applyAlignment="1">
      <alignment vertical="top" wrapText="1"/>
    </xf>
    <xf numFmtId="0" fontId="13" fillId="0" borderId="0" xfId="342" applyFont="1" applyAlignment="1">
      <alignment horizontal="center" vertical="center"/>
    </xf>
    <xf numFmtId="0" fontId="13" fillId="0" borderId="0" xfId="342" applyFont="1" applyAlignment="1">
      <alignment horizontal="left" vertical="top" wrapText="1"/>
    </xf>
    <xf numFmtId="0" fontId="16" fillId="0" borderId="0" xfId="342" applyFont="1" applyAlignment="1">
      <alignment horizontal="left"/>
    </xf>
    <xf numFmtId="4" fontId="16" fillId="0" borderId="0" xfId="342" applyNumberFormat="1" applyFont="1" applyAlignment="1">
      <alignment horizontal="left"/>
    </xf>
    <xf numFmtId="168" fontId="13" fillId="0" borderId="0" xfId="342" applyNumberFormat="1" applyFont="1" applyAlignment="1" applyProtection="1">
      <alignment horizontal="right" vertical="center"/>
      <protection locked="0"/>
    </xf>
    <xf numFmtId="0" fontId="13" fillId="0" borderId="2" xfId="342" applyFont="1" applyBorder="1" applyAlignment="1">
      <alignment horizontal="center" vertical="center"/>
    </xf>
    <xf numFmtId="0" fontId="13" fillId="0" borderId="2" xfId="342" applyFont="1" applyBorder="1" applyAlignment="1">
      <alignment horizontal="left" vertical="top" wrapText="1"/>
    </xf>
    <xf numFmtId="0" fontId="16" fillId="0" borderId="2" xfId="342" applyFont="1" applyBorder="1" applyAlignment="1">
      <alignment horizontal="left"/>
    </xf>
    <xf numFmtId="4" fontId="16" fillId="0" borderId="2" xfId="342" applyNumberFormat="1" applyFont="1" applyBorder="1" applyAlignment="1">
      <alignment horizontal="left"/>
    </xf>
    <xf numFmtId="168" fontId="13" fillId="0" borderId="2" xfId="342" applyNumberFormat="1" applyFont="1" applyBorder="1" applyAlignment="1" applyProtection="1">
      <alignment horizontal="right" vertical="center"/>
      <protection locked="0"/>
    </xf>
    <xf numFmtId="2" fontId="16" fillId="0" borderId="0" xfId="342" applyNumberFormat="1" applyFont="1" applyAlignment="1">
      <alignment horizontal="left"/>
    </xf>
    <xf numFmtId="0" fontId="13" fillId="0" borderId="1" xfId="342" applyFont="1" applyBorder="1" applyAlignment="1">
      <alignment horizontal="center" vertical="center"/>
    </xf>
    <xf numFmtId="0" fontId="13" fillId="0" borderId="1" xfId="342" applyFont="1" applyBorder="1" applyAlignment="1">
      <alignment horizontal="left"/>
    </xf>
    <xf numFmtId="0" fontId="16" fillId="0" borderId="1" xfId="342" applyFont="1" applyBorder="1" applyAlignment="1">
      <alignment horizontal="center"/>
    </xf>
    <xf numFmtId="2" fontId="16" fillId="0" borderId="1" xfId="342" applyNumberFormat="1" applyFont="1" applyBorder="1" applyAlignment="1">
      <alignment horizontal="center"/>
    </xf>
    <xf numFmtId="168" fontId="13" fillId="0" borderId="1" xfId="342" applyNumberFormat="1" applyFont="1" applyBorder="1" applyAlignment="1" applyProtection="1">
      <alignment horizontal="right" vertical="center"/>
      <protection locked="0"/>
    </xf>
    <xf numFmtId="0" fontId="13" fillId="0" borderId="1" xfId="342" applyFont="1" applyBorder="1" applyAlignment="1">
      <alignment horizontal="right"/>
    </xf>
    <xf numFmtId="168" fontId="16" fillId="0" borderId="0" xfId="342" applyNumberFormat="1" applyFont="1" applyAlignment="1" applyProtection="1">
      <alignment horizontal="right" vertical="center"/>
      <protection locked="0"/>
    </xf>
    <xf numFmtId="168" fontId="16" fillId="0" borderId="0" xfId="342" applyNumberFormat="1" applyFont="1" applyAlignment="1" applyProtection="1">
      <alignment horizontal="center" vertical="center" wrapText="1"/>
      <protection locked="0"/>
    </xf>
    <xf numFmtId="0" fontId="64" fillId="0" borderId="0" xfId="342" applyFont="1" applyAlignment="1">
      <alignment horizontal="left" vertical="top" wrapText="1"/>
    </xf>
    <xf numFmtId="0" fontId="13" fillId="0" borderId="0" xfId="342" applyFont="1" applyAlignment="1">
      <alignment horizontal="right"/>
    </xf>
    <xf numFmtId="0" fontId="16" fillId="0" borderId="0" xfId="342" applyFont="1" applyAlignment="1">
      <alignment horizontal="center"/>
    </xf>
    <xf numFmtId="2" fontId="16" fillId="0" borderId="0" xfId="342" applyNumberFormat="1" applyFont="1" applyAlignment="1">
      <alignment horizontal="center"/>
    </xf>
    <xf numFmtId="0" fontId="13" fillId="0" borderId="0" xfId="340" applyFont="1" applyAlignment="1">
      <alignment horizontal="right" vertical="top" wrapText="1"/>
    </xf>
    <xf numFmtId="0" fontId="15" fillId="0" borderId="0" xfId="343" applyFont="1" applyAlignment="1">
      <alignment horizontal="center" vertical="center"/>
    </xf>
    <xf numFmtId="0" fontId="14" fillId="0" borderId="0" xfId="343" applyFont="1"/>
    <xf numFmtId="0" fontId="15" fillId="0" borderId="0" xfId="340" applyFont="1" applyAlignment="1">
      <alignment wrapText="1"/>
    </xf>
    <xf numFmtId="0" fontId="13" fillId="0" borderId="1" xfId="340" applyFont="1" applyBorder="1" applyAlignment="1">
      <alignment horizontal="right" vertical="top" wrapText="1"/>
    </xf>
    <xf numFmtId="49" fontId="13" fillId="0" borderId="0" xfId="340" applyNumberFormat="1" applyFont="1" applyAlignment="1">
      <alignment horizontal="center" vertical="center" wrapText="1"/>
    </xf>
    <xf numFmtId="0" fontId="15" fillId="0" borderId="0" xfId="340" applyFont="1" applyAlignment="1">
      <alignment horizontal="left" vertical="top" wrapText="1"/>
    </xf>
    <xf numFmtId="0" fontId="13" fillId="0" borderId="0" xfId="340" applyFont="1" applyAlignment="1">
      <alignment horizontal="left" vertical="top" wrapText="1"/>
    </xf>
    <xf numFmtId="0" fontId="15" fillId="0" borderId="0" xfId="340" applyFont="1" applyAlignment="1">
      <alignment horizontal="right" vertical="top" wrapText="1"/>
    </xf>
    <xf numFmtId="0" fontId="16" fillId="0" borderId="0" xfId="3" applyFont="1" applyAlignment="1">
      <alignment horizontal="center" vertical="top"/>
    </xf>
    <xf numFmtId="165" fontId="16" fillId="0" borderId="0" xfId="340" applyNumberFormat="1" applyFont="1" applyAlignment="1">
      <alignment horizontal="center"/>
    </xf>
    <xf numFmtId="0" fontId="16" fillId="0" borderId="0" xfId="340" applyFont="1"/>
    <xf numFmtId="0" fontId="67" fillId="0" borderId="42" xfId="340" applyFont="1" applyBorder="1"/>
    <xf numFmtId="0" fontId="59" fillId="4" borderId="43" xfId="340" applyFont="1" applyFill="1" applyBorder="1" applyAlignment="1">
      <alignment horizontal="center" vertical="center"/>
    </xf>
    <xf numFmtId="0" fontId="59" fillId="4" borderId="44" xfId="340" applyFont="1" applyFill="1" applyBorder="1" applyAlignment="1">
      <alignment horizontal="center" vertical="center" wrapText="1"/>
    </xf>
    <xf numFmtId="0" fontId="59" fillId="4" borderId="44" xfId="340" applyFont="1" applyFill="1" applyBorder="1" applyAlignment="1">
      <alignment horizontal="center" vertical="center"/>
    </xf>
    <xf numFmtId="2" fontId="59" fillId="4" borderId="46" xfId="340" applyNumberFormat="1" applyFont="1" applyFill="1" applyBorder="1" applyAlignment="1">
      <alignment horizontal="center" vertical="center"/>
    </xf>
    <xf numFmtId="2" fontId="59" fillId="4" borderId="45" xfId="340" applyNumberFormat="1" applyFont="1" applyFill="1" applyBorder="1" applyAlignment="1">
      <alignment horizontal="center" vertical="center"/>
    </xf>
    <xf numFmtId="4" fontId="69" fillId="4" borderId="47" xfId="340" applyNumberFormat="1" applyFont="1" applyFill="1" applyBorder="1" applyAlignment="1">
      <alignment horizontal="center" vertical="center"/>
    </xf>
    <xf numFmtId="0" fontId="67" fillId="0" borderId="47" xfId="340" applyFont="1" applyBorder="1"/>
    <xf numFmtId="0" fontId="67" fillId="0" borderId="0" xfId="340" applyFont="1"/>
    <xf numFmtId="0" fontId="68" fillId="0" borderId="5" xfId="340" applyFont="1" applyBorder="1" applyAlignment="1">
      <alignment horizontal="left" vertical="top"/>
    </xf>
    <xf numFmtId="14" fontId="69" fillId="0" borderId="5" xfId="340" quotePrefix="1" applyNumberFormat="1" applyFont="1" applyBorder="1" applyAlignment="1">
      <alignment horizontal="center" vertical="top" wrapText="1"/>
    </xf>
    <xf numFmtId="0" fontId="67" fillId="0" borderId="5" xfId="340" applyFont="1" applyBorder="1"/>
    <xf numFmtId="0" fontId="67" fillId="0" borderId="5" xfId="340" applyFont="1" applyBorder="1" applyAlignment="1">
      <alignment horizontal="right" wrapText="1"/>
    </xf>
    <xf numFmtId="0" fontId="67" fillId="0" borderId="5" xfId="340" applyFont="1" applyBorder="1" applyAlignment="1">
      <alignment horizontal="center"/>
    </xf>
    <xf numFmtId="2" fontId="67" fillId="0" borderId="5" xfId="340" applyNumberFormat="1" applyFont="1" applyBorder="1" applyAlignment="1">
      <alignment horizontal="right"/>
    </xf>
    <xf numFmtId="4" fontId="70" fillId="0" borderId="5" xfId="340" applyNumberFormat="1" applyFont="1" applyBorder="1" applyAlignment="1">
      <alignment horizontal="right"/>
    </xf>
    <xf numFmtId="0" fontId="67" fillId="0" borderId="48" xfId="340" applyFont="1" applyBorder="1"/>
    <xf numFmtId="0" fontId="68" fillId="0" borderId="0" xfId="340" applyFont="1"/>
    <xf numFmtId="0" fontId="71" fillId="15" borderId="4" xfId="340" quotePrefix="1" applyFont="1" applyFill="1" applyBorder="1" applyAlignment="1">
      <alignment horizontal="left" vertical="center"/>
    </xf>
    <xf numFmtId="0" fontId="71" fillId="15" borderId="6" xfId="340" quotePrefix="1" applyFont="1" applyFill="1" applyBorder="1" applyAlignment="1">
      <alignment horizontal="center" vertical="center" wrapText="1"/>
    </xf>
    <xf numFmtId="0" fontId="72" fillId="15" borderId="1" xfId="340" applyFont="1" applyFill="1" applyBorder="1" applyAlignment="1">
      <alignment horizontal="center" vertical="center"/>
    </xf>
    <xf numFmtId="2" fontId="72" fillId="15" borderId="1" xfId="340" applyNumberFormat="1" applyFont="1" applyFill="1" applyBorder="1" applyAlignment="1">
      <alignment horizontal="right" vertical="center"/>
    </xf>
    <xf numFmtId="2" fontId="72" fillId="15" borderId="5" xfId="340" applyNumberFormat="1" applyFont="1" applyFill="1" applyBorder="1" applyAlignment="1">
      <alignment horizontal="right" vertical="center"/>
    </xf>
    <xf numFmtId="4" fontId="72" fillId="15" borderId="3" xfId="340" applyNumberFormat="1" applyFont="1" applyFill="1" applyBorder="1" applyAlignment="1">
      <alignment horizontal="right" vertical="center"/>
    </xf>
    <xf numFmtId="0" fontId="68" fillId="0" borderId="48" xfId="340" applyFont="1" applyBorder="1"/>
    <xf numFmtId="0" fontId="68" fillId="0" borderId="47" xfId="340" applyFont="1" applyBorder="1"/>
    <xf numFmtId="0" fontId="73" fillId="0" borderId="0" xfId="340" applyFont="1"/>
    <xf numFmtId="0" fontId="68" fillId="0" borderId="42" xfId="340" applyFont="1" applyBorder="1"/>
    <xf numFmtId="0" fontId="70" fillId="0" borderId="5" xfId="340" quotePrefix="1" applyFont="1" applyBorder="1" applyAlignment="1">
      <alignment horizontal="left" vertical="center"/>
    </xf>
    <xf numFmtId="0" fontId="59" fillId="0" borderId="5" xfId="340" quotePrefix="1" applyFont="1" applyBorder="1" applyAlignment="1">
      <alignment horizontal="center" vertical="center" wrapText="1"/>
    </xf>
    <xf numFmtId="0" fontId="70" fillId="0" borderId="5" xfId="340" applyFont="1" applyBorder="1" applyAlignment="1">
      <alignment vertical="top" wrapText="1"/>
    </xf>
    <xf numFmtId="0" fontId="70" fillId="0" borderId="5" xfId="340" applyFont="1" applyBorder="1" applyAlignment="1">
      <alignment horizontal="right" vertical="center" wrapText="1"/>
    </xf>
    <xf numFmtId="0" fontId="70" fillId="0" borderId="5" xfId="340" applyFont="1" applyBorder="1" applyAlignment="1">
      <alignment horizontal="center" vertical="center"/>
    </xf>
    <xf numFmtId="2" fontId="70" fillId="0" borderId="5" xfId="340" applyNumberFormat="1" applyFont="1" applyBorder="1" applyAlignment="1">
      <alignment horizontal="right" vertical="center"/>
    </xf>
    <xf numFmtId="4" fontId="70" fillId="0" borderId="5" xfId="340" applyNumberFormat="1" applyFont="1" applyBorder="1" applyAlignment="1">
      <alignment horizontal="right" vertical="center"/>
    </xf>
    <xf numFmtId="0" fontId="72" fillId="0" borderId="49" xfId="340" applyFont="1" applyBorder="1" applyAlignment="1">
      <alignment horizontal="left" vertical="top"/>
    </xf>
    <xf numFmtId="0" fontId="59" fillId="0" borderId="2" xfId="340" applyFont="1" applyBorder="1" applyAlignment="1" applyProtection="1">
      <alignment horizontal="center" vertical="top" wrapText="1"/>
      <protection locked="0"/>
    </xf>
    <xf numFmtId="0" fontId="67" fillId="0" borderId="2" xfId="340" applyFont="1" applyBorder="1" applyAlignment="1">
      <alignment horizontal="center"/>
    </xf>
    <xf numFmtId="2" fontId="67" fillId="0" borderId="2" xfId="340" applyNumberFormat="1" applyFont="1" applyBorder="1" applyAlignment="1">
      <alignment horizontal="right"/>
    </xf>
    <xf numFmtId="4" fontId="70" fillId="0" borderId="2" xfId="340" applyNumberFormat="1" applyFont="1" applyBorder="1" applyAlignment="1">
      <alignment horizontal="right"/>
    </xf>
    <xf numFmtId="169" fontId="66" fillId="0" borderId="52" xfId="340" applyNumberFormat="1" applyFont="1" applyBorder="1" applyAlignment="1">
      <alignment horizontal="right"/>
    </xf>
    <xf numFmtId="0" fontId="70" fillId="0" borderId="53" xfId="340" applyFont="1" applyBorder="1" applyAlignment="1">
      <alignment horizontal="left" vertical="top"/>
    </xf>
    <xf numFmtId="0" fontId="70" fillId="0" borderId="54" xfId="340" applyFont="1" applyBorder="1" applyAlignment="1" applyProtection="1">
      <alignment horizontal="center" vertical="top" wrapText="1"/>
      <protection locked="0"/>
    </xf>
    <xf numFmtId="0" fontId="70" fillId="0" borderId="54" xfId="340" applyFont="1" applyBorder="1" applyAlignment="1">
      <alignment horizontal="center"/>
    </xf>
    <xf numFmtId="2" fontId="70" fillId="0" borderId="54" xfId="340" applyNumberFormat="1" applyFont="1" applyBorder="1" applyAlignment="1">
      <alignment horizontal="right"/>
    </xf>
    <xf numFmtId="4" fontId="70" fillId="0" borderId="54" xfId="340" applyNumberFormat="1" applyFont="1" applyBorder="1" applyAlignment="1">
      <alignment horizontal="right"/>
    </xf>
    <xf numFmtId="169" fontId="70" fillId="0" borderId="56" xfId="340" applyNumberFormat="1" applyFont="1" applyBorder="1" applyAlignment="1">
      <alignment horizontal="right"/>
    </xf>
    <xf numFmtId="0" fontId="74" fillId="0" borderId="0" xfId="340" applyFont="1"/>
    <xf numFmtId="0" fontId="72" fillId="0" borderId="57" xfId="340" applyFont="1" applyBorder="1" applyAlignment="1">
      <alignment horizontal="left" vertical="top"/>
    </xf>
    <xf numFmtId="0" fontId="70" fillId="0" borderId="0" xfId="340" applyFont="1" applyAlignment="1" applyProtection="1">
      <alignment horizontal="center" vertical="top" wrapText="1"/>
      <protection locked="0"/>
    </xf>
    <xf numFmtId="0" fontId="70" fillId="0" borderId="0" xfId="340" applyFont="1" applyAlignment="1">
      <alignment horizontal="center"/>
    </xf>
    <xf numFmtId="2" fontId="70" fillId="0" borderId="0" xfId="340" applyNumberFormat="1" applyFont="1" applyAlignment="1">
      <alignment horizontal="right"/>
    </xf>
    <xf numFmtId="4" fontId="70" fillId="0" borderId="0" xfId="340" applyNumberFormat="1" applyFont="1" applyAlignment="1">
      <alignment horizontal="right"/>
    </xf>
    <xf numFmtId="169" fontId="70" fillId="0" borderId="58" xfId="340" applyNumberFormat="1" applyFont="1" applyBorder="1" applyAlignment="1">
      <alignment horizontal="right"/>
    </xf>
    <xf numFmtId="14" fontId="70" fillId="0" borderId="54" xfId="340" applyNumberFormat="1" applyFont="1" applyBorder="1" applyAlignment="1" applyProtection="1">
      <alignment horizontal="center" vertical="top" wrapText="1"/>
      <protection locked="0"/>
    </xf>
    <xf numFmtId="0" fontId="70" fillId="0" borderId="61" xfId="340" applyFont="1" applyBorder="1" applyAlignment="1">
      <alignment horizontal="center"/>
    </xf>
    <xf numFmtId="2" fontId="70" fillId="0" borderId="61" xfId="340" applyNumberFormat="1" applyFont="1" applyBorder="1" applyAlignment="1">
      <alignment horizontal="right"/>
    </xf>
    <xf numFmtId="4" fontId="70" fillId="0" borderId="61" xfId="340" applyNumberFormat="1" applyFont="1" applyBorder="1" applyAlignment="1">
      <alignment horizontal="right"/>
    </xf>
    <xf numFmtId="169" fontId="70" fillId="0" borderId="62" xfId="340" applyNumberFormat="1" applyFont="1" applyBorder="1" applyAlignment="1">
      <alignment horizontal="right"/>
    </xf>
    <xf numFmtId="0" fontId="72" fillId="0" borderId="2" xfId="340" applyFont="1" applyBorder="1" applyAlignment="1">
      <alignment horizontal="left" vertical="top"/>
    </xf>
    <xf numFmtId="0" fontId="70" fillId="0" borderId="63" xfId="340" applyFont="1" applyBorder="1" applyAlignment="1" applyProtection="1">
      <alignment horizontal="center" vertical="top" wrapText="1"/>
      <protection locked="0"/>
    </xf>
    <xf numFmtId="0" fontId="72" fillId="0" borderId="4" xfId="340" applyFont="1" applyBorder="1" applyAlignment="1">
      <alignment horizontal="center"/>
    </xf>
    <xf numFmtId="2" fontId="72" fillId="0" borderId="5" xfId="340" applyNumberFormat="1" applyFont="1" applyBorder="1" applyAlignment="1">
      <alignment horizontal="right"/>
    </xf>
    <xf numFmtId="4" fontId="72" fillId="0" borderId="5" xfId="340" applyNumberFormat="1" applyFont="1" applyBorder="1" applyAlignment="1">
      <alignment horizontal="right"/>
    </xf>
    <xf numFmtId="169" fontId="72" fillId="0" borderId="3" xfId="340" applyNumberFormat="1" applyFont="1" applyBorder="1" applyAlignment="1">
      <alignment horizontal="right"/>
    </xf>
    <xf numFmtId="0" fontId="70" fillId="0" borderId="0" xfId="340" quotePrefix="1" applyFont="1" applyAlignment="1">
      <alignment horizontal="left" vertical="center"/>
    </xf>
    <xf numFmtId="0" fontId="59" fillId="0" borderId="0" xfId="340" quotePrefix="1" applyFont="1" applyAlignment="1">
      <alignment horizontal="center" vertical="center" wrapText="1"/>
    </xf>
    <xf numFmtId="0" fontId="70" fillId="0" borderId="0" xfId="340" applyFont="1" applyAlignment="1">
      <alignment vertical="top" wrapText="1"/>
    </xf>
    <xf numFmtId="0" fontId="70" fillId="0" borderId="0" xfId="340" applyFont="1" applyAlignment="1">
      <alignment horizontal="right" vertical="center" wrapText="1"/>
    </xf>
    <xf numFmtId="0" fontId="70" fillId="0" borderId="0" xfId="340" applyFont="1" applyAlignment="1">
      <alignment horizontal="center" vertical="center"/>
    </xf>
    <xf numFmtId="2" fontId="70" fillId="0" borderId="0" xfId="340" applyNumberFormat="1" applyFont="1" applyAlignment="1">
      <alignment horizontal="right" vertical="center"/>
    </xf>
    <xf numFmtId="4" fontId="70" fillId="0" borderId="0" xfId="340" applyNumberFormat="1" applyFont="1" applyAlignment="1">
      <alignment horizontal="right" vertical="center"/>
    </xf>
    <xf numFmtId="49" fontId="72" fillId="0" borderId="57" xfId="340" applyNumberFormat="1" applyFont="1" applyBorder="1" applyAlignment="1">
      <alignment horizontal="left" vertical="top"/>
    </xf>
    <xf numFmtId="49" fontId="70" fillId="0" borderId="0" xfId="340" applyNumberFormat="1" applyFont="1" applyAlignment="1" applyProtection="1">
      <alignment horizontal="center" vertical="top" wrapText="1"/>
      <protection locked="0"/>
    </xf>
    <xf numFmtId="0" fontId="75" fillId="0" borderId="0" xfId="340" applyFont="1"/>
    <xf numFmtId="0" fontId="70" fillId="0" borderId="53" xfId="364" applyFont="1" applyBorder="1" applyAlignment="1">
      <alignment horizontal="left" vertical="top"/>
    </xf>
    <xf numFmtId="14" fontId="70" fillId="0" borderId="54" xfId="364" applyNumberFormat="1" applyFont="1" applyBorder="1" applyAlignment="1" applyProtection="1">
      <alignment horizontal="center" vertical="top" wrapText="1"/>
      <protection locked="0"/>
    </xf>
    <xf numFmtId="0" fontId="70" fillId="0" borderId="54" xfId="364" applyFont="1" applyBorder="1" applyAlignment="1">
      <alignment horizontal="center"/>
    </xf>
    <xf numFmtId="2" fontId="70" fillId="0" borderId="54" xfId="364" applyNumberFormat="1" applyFont="1" applyBorder="1" applyAlignment="1">
      <alignment horizontal="right"/>
    </xf>
    <xf numFmtId="4" fontId="70" fillId="0" borderId="54" xfId="364" applyNumberFormat="1" applyFont="1" applyBorder="1" applyAlignment="1">
      <alignment horizontal="right"/>
    </xf>
    <xf numFmtId="0" fontId="75" fillId="0" borderId="0" xfId="364" applyFont="1"/>
    <xf numFmtId="0" fontId="75" fillId="0" borderId="0" xfId="340" applyFont="1" applyAlignment="1">
      <alignment horizontal="center"/>
    </xf>
    <xf numFmtId="0" fontId="76" fillId="0" borderId="0" xfId="340" applyFont="1"/>
    <xf numFmtId="0" fontId="76" fillId="0" borderId="0" xfId="340" applyFont="1" applyAlignment="1">
      <alignment horizontal="center"/>
    </xf>
    <xf numFmtId="0" fontId="67" fillId="0" borderId="0" xfId="340" applyFont="1" applyAlignment="1">
      <alignment horizontal="center"/>
    </xf>
    <xf numFmtId="0" fontId="70" fillId="0" borderId="64" xfId="340" applyFont="1" applyBorder="1" applyAlignment="1">
      <alignment horizontal="center"/>
    </xf>
    <xf numFmtId="2" fontId="70" fillId="0" borderId="66" xfId="340" applyNumberFormat="1" applyFont="1" applyBorder="1" applyAlignment="1">
      <alignment horizontal="right"/>
    </xf>
    <xf numFmtId="4" fontId="70" fillId="0" borderId="65" xfId="340" applyNumberFormat="1" applyFont="1" applyBorder="1" applyAlignment="1">
      <alignment horizontal="right"/>
    </xf>
    <xf numFmtId="169" fontId="70" fillId="0" borderId="65" xfId="340" applyNumberFormat="1" applyFont="1" applyBorder="1" applyAlignment="1">
      <alignment horizontal="right"/>
    </xf>
    <xf numFmtId="0" fontId="3" fillId="0" borderId="0" xfId="340" applyFont="1" applyProtection="1">
      <protection locked="0"/>
    </xf>
    <xf numFmtId="0" fontId="36" fillId="0" borderId="0" xfId="340" applyFont="1" applyProtection="1">
      <protection locked="0"/>
    </xf>
    <xf numFmtId="16" fontId="72" fillId="0" borderId="50" xfId="340" applyNumberFormat="1" applyFont="1" applyBorder="1" applyAlignment="1">
      <alignment horizontal="left" vertical="top"/>
    </xf>
    <xf numFmtId="0" fontId="59" fillId="0" borderId="67" xfId="340" quotePrefix="1" applyFont="1" applyBorder="1" applyAlignment="1">
      <alignment horizontal="center" vertical="top" wrapText="1"/>
    </xf>
    <xf numFmtId="0" fontId="67" fillId="0" borderId="67" xfId="340" applyFont="1" applyBorder="1" applyAlignment="1">
      <alignment horizontal="center"/>
    </xf>
    <xf numFmtId="2" fontId="67" fillId="0" borderId="67" xfId="340" applyNumberFormat="1" applyFont="1" applyBorder="1" applyAlignment="1">
      <alignment horizontal="right"/>
    </xf>
    <xf numFmtId="4" fontId="70" fillId="0" borderId="67" xfId="340" applyNumberFormat="1" applyFont="1" applyBorder="1" applyAlignment="1">
      <alignment horizontal="right"/>
    </xf>
    <xf numFmtId="169" fontId="66" fillId="0" borderId="68" xfId="340" applyNumberFormat="1" applyFont="1" applyBorder="1" applyAlignment="1">
      <alignment horizontal="right"/>
    </xf>
    <xf numFmtId="14" fontId="70" fillId="0" borderId="53" xfId="340" applyNumberFormat="1" applyFont="1" applyBorder="1" applyAlignment="1">
      <alignment horizontal="left" vertical="top"/>
    </xf>
    <xf numFmtId="0" fontId="70" fillId="0" borderId="69" xfId="340" applyFont="1" applyBorder="1" applyAlignment="1">
      <alignment horizontal="left" vertical="top"/>
    </xf>
    <xf numFmtId="14" fontId="70" fillId="0" borderId="70" xfId="340" applyNumberFormat="1" applyFont="1" applyBorder="1" applyAlignment="1" applyProtection="1">
      <alignment horizontal="center" vertical="top" wrapText="1"/>
      <protection locked="0"/>
    </xf>
    <xf numFmtId="0" fontId="70" fillId="0" borderId="70" xfId="340" applyFont="1" applyBorder="1" applyAlignment="1">
      <alignment horizontal="center"/>
    </xf>
    <xf numFmtId="2" fontId="70" fillId="0" borderId="70" xfId="340" applyNumberFormat="1" applyFont="1" applyBorder="1" applyAlignment="1">
      <alignment horizontal="right"/>
    </xf>
    <xf numFmtId="4" fontId="70" fillId="0" borderId="70" xfId="340" applyNumberFormat="1" applyFont="1" applyBorder="1" applyAlignment="1">
      <alignment horizontal="right"/>
    </xf>
    <xf numFmtId="169" fontId="70" fillId="0" borderId="72" xfId="340" applyNumberFormat="1" applyFont="1" applyBorder="1" applyAlignment="1">
      <alignment horizontal="right"/>
    </xf>
    <xf numFmtId="0" fontId="72" fillId="0" borderId="50" xfId="340" applyFont="1" applyBorder="1" applyAlignment="1">
      <alignment horizontal="left" vertical="top"/>
    </xf>
    <xf numFmtId="0" fontId="70" fillId="0" borderId="50" xfId="340" applyFont="1" applyBorder="1" applyAlignment="1">
      <alignment horizontal="center"/>
    </xf>
    <xf numFmtId="2" fontId="70" fillId="0" borderId="67" xfId="340" applyNumberFormat="1" applyFont="1" applyBorder="1" applyAlignment="1">
      <alignment horizontal="right"/>
    </xf>
    <xf numFmtId="169" fontId="70" fillId="0" borderId="68" xfId="340" applyNumberFormat="1" applyFont="1" applyBorder="1" applyAlignment="1">
      <alignment horizontal="right"/>
    </xf>
    <xf numFmtId="0" fontId="70" fillId="0" borderId="69" xfId="340" applyFont="1" applyBorder="1" applyAlignment="1">
      <alignment horizontal="center"/>
    </xf>
    <xf numFmtId="0" fontId="71" fillId="16" borderId="43" xfId="340" applyFont="1" applyFill="1" applyBorder="1" applyAlignment="1">
      <alignment horizontal="left" vertical="center"/>
    </xf>
    <xf numFmtId="14" fontId="72" fillId="16" borderId="42" xfId="340" quotePrefix="1" applyNumberFormat="1" applyFont="1" applyFill="1" applyBorder="1" applyAlignment="1">
      <alignment horizontal="center" vertical="top" wrapText="1"/>
    </xf>
    <xf numFmtId="0" fontId="71" fillId="16" borderId="42" xfId="340" applyFont="1" applyFill="1" applyBorder="1" applyAlignment="1">
      <alignment horizontal="center"/>
    </xf>
    <xf numFmtId="2" fontId="71" fillId="16" borderId="42" xfId="340" applyNumberFormat="1" applyFont="1" applyFill="1" applyBorder="1" applyAlignment="1">
      <alignment horizontal="right"/>
    </xf>
    <xf numFmtId="4" fontId="71" fillId="16" borderId="47" xfId="340" applyNumberFormat="1" applyFont="1" applyFill="1" applyBorder="1" applyAlignment="1">
      <alignment horizontal="right" vertical="center"/>
    </xf>
    <xf numFmtId="0" fontId="77" fillId="0" borderId="0" xfId="340" applyFont="1" applyProtection="1">
      <protection locked="0"/>
    </xf>
    <xf numFmtId="0" fontId="72" fillId="0" borderId="0" xfId="340" applyFont="1" applyAlignment="1">
      <alignment horizontal="left" vertical="top"/>
    </xf>
    <xf numFmtId="0" fontId="68" fillId="0" borderId="2" xfId="340" applyFont="1" applyBorder="1" applyAlignment="1" applyProtection="1">
      <alignment horizontal="left" vertical="top"/>
      <protection locked="0"/>
    </xf>
    <xf numFmtId="0" fontId="70" fillId="0" borderId="2" xfId="340" applyFont="1" applyBorder="1" applyAlignment="1" applyProtection="1">
      <alignment horizontal="justify" vertical="top" wrapText="1"/>
      <protection locked="0"/>
    </xf>
    <xf numFmtId="4" fontId="59" fillId="0" borderId="2" xfId="340" applyNumberFormat="1" applyFont="1" applyBorder="1" applyAlignment="1" applyProtection="1">
      <alignment horizontal="right" wrapText="1"/>
      <protection locked="0"/>
    </xf>
    <xf numFmtId="4" fontId="59" fillId="0" borderId="2" xfId="340" applyNumberFormat="1" applyFont="1" applyBorder="1" applyAlignment="1" applyProtection="1">
      <alignment horizontal="center"/>
      <protection locked="0"/>
    </xf>
    <xf numFmtId="2" fontId="59" fillId="0" borderId="2" xfId="340" applyNumberFormat="1" applyFont="1" applyBorder="1" applyAlignment="1" applyProtection="1">
      <alignment horizontal="right"/>
      <protection locked="0"/>
    </xf>
    <xf numFmtId="0" fontId="77" fillId="0" borderId="2" xfId="340" applyFont="1" applyBorder="1" applyProtection="1">
      <protection locked="0"/>
    </xf>
    <xf numFmtId="0" fontId="72" fillId="15" borderId="5" xfId="340" quotePrefix="1" applyFont="1" applyFill="1" applyBorder="1" applyAlignment="1">
      <alignment horizontal="left" vertical="center" wrapText="1"/>
    </xf>
    <xf numFmtId="0" fontId="71" fillId="15" borderId="4" xfId="340" applyFont="1" applyFill="1" applyBorder="1" applyAlignment="1">
      <alignment horizontal="left" vertical="center" wrapText="1"/>
    </xf>
    <xf numFmtId="0" fontId="72" fillId="15" borderId="6" xfId="340" applyFont="1" applyFill="1" applyBorder="1" applyAlignment="1">
      <alignment horizontal="right" vertical="center" wrapText="1"/>
    </xf>
    <xf numFmtId="0" fontId="72" fillId="15" borderId="5" xfId="340" applyFont="1" applyFill="1" applyBorder="1" applyAlignment="1">
      <alignment horizontal="center" vertical="center"/>
    </xf>
    <xf numFmtId="0" fontId="67" fillId="0" borderId="1" xfId="340" applyFont="1" applyBorder="1"/>
    <xf numFmtId="16" fontId="59" fillId="0" borderId="67" xfId="340" applyNumberFormat="1" applyFont="1" applyBorder="1" applyAlignment="1" applyProtection="1">
      <alignment horizontal="center" vertical="top" wrapText="1"/>
      <protection locked="0"/>
    </xf>
    <xf numFmtId="169" fontId="70" fillId="0" borderId="52" xfId="340" applyNumberFormat="1" applyFont="1" applyBorder="1" applyAlignment="1">
      <alignment horizontal="right"/>
    </xf>
    <xf numFmtId="0" fontId="70" fillId="0" borderId="64" xfId="340" applyFont="1" applyBorder="1" applyAlignment="1">
      <alignment horizontal="left" vertical="top"/>
    </xf>
    <xf numFmtId="0" fontId="70" fillId="0" borderId="66" xfId="340" applyFont="1" applyBorder="1" applyAlignment="1" applyProtection="1">
      <alignment horizontal="center" vertical="top" wrapText="1"/>
      <protection locked="0"/>
    </xf>
    <xf numFmtId="0" fontId="78" fillId="0" borderId="66" xfId="340" applyFont="1" applyBorder="1" applyAlignment="1">
      <alignment horizontal="center"/>
    </xf>
    <xf numFmtId="2" fontId="78" fillId="0" borderId="66" xfId="340" applyNumberFormat="1" applyFont="1" applyBorder="1" applyAlignment="1">
      <alignment horizontal="right"/>
    </xf>
    <xf numFmtId="4" fontId="70" fillId="0" borderId="66" xfId="340" applyNumberFormat="1" applyFont="1" applyBorder="1" applyAlignment="1">
      <alignment horizontal="right"/>
    </xf>
    <xf numFmtId="0" fontId="70" fillId="0" borderId="70" xfId="340" applyFont="1" applyBorder="1" applyAlignment="1" applyProtection="1">
      <alignment horizontal="center" vertical="top" wrapText="1"/>
      <protection locked="0"/>
    </xf>
    <xf numFmtId="0" fontId="78" fillId="0" borderId="70" xfId="340" applyFont="1" applyBorder="1" applyAlignment="1">
      <alignment horizontal="center"/>
    </xf>
    <xf numFmtId="2" fontId="78" fillId="0" borderId="70" xfId="340" applyNumberFormat="1" applyFont="1" applyBorder="1" applyAlignment="1">
      <alignment horizontal="right"/>
    </xf>
    <xf numFmtId="169" fontId="70" fillId="0" borderId="73" xfId="340" applyNumberFormat="1" applyFont="1" applyBorder="1" applyAlignment="1">
      <alignment horizontal="right"/>
    </xf>
    <xf numFmtId="0" fontId="78" fillId="0" borderId="50" xfId="340" applyFont="1" applyBorder="1" applyAlignment="1">
      <alignment horizontal="center"/>
    </xf>
    <xf numFmtId="2" fontId="78" fillId="0" borderId="67" xfId="340" applyNumberFormat="1" applyFont="1" applyBorder="1" applyAlignment="1">
      <alignment horizontal="right"/>
    </xf>
    <xf numFmtId="0" fontId="59" fillId="0" borderId="2" xfId="340" quotePrefix="1" applyFont="1" applyBorder="1" applyAlignment="1">
      <alignment horizontal="center" vertical="top" wrapText="1"/>
    </xf>
    <xf numFmtId="4" fontId="67" fillId="0" borderId="2" xfId="340" applyNumberFormat="1" applyFont="1" applyBorder="1" applyAlignment="1">
      <alignment horizontal="right"/>
    </xf>
    <xf numFmtId="14" fontId="70" fillId="0" borderId="69" xfId="340" applyNumberFormat="1" applyFont="1" applyBorder="1" applyAlignment="1">
      <alignment horizontal="left" vertical="top"/>
    </xf>
    <xf numFmtId="169" fontId="66" fillId="0" borderId="72" xfId="340" applyNumberFormat="1" applyFont="1" applyBorder="1" applyAlignment="1">
      <alignment horizontal="right"/>
    </xf>
    <xf numFmtId="0" fontId="72" fillId="16" borderId="42" xfId="340" quotePrefix="1" applyFont="1" applyFill="1" applyBorder="1" applyAlignment="1">
      <alignment horizontal="center" vertical="center" wrapText="1"/>
    </xf>
    <xf numFmtId="0" fontId="71" fillId="16" borderId="42" xfId="340" applyFont="1" applyFill="1" applyBorder="1" applyAlignment="1">
      <alignment horizontal="center" vertical="top" wrapText="1"/>
    </xf>
    <xf numFmtId="0" fontId="68" fillId="0" borderId="1" xfId="340" applyFont="1" applyBorder="1" applyAlignment="1">
      <alignment horizontal="center" vertical="center"/>
    </xf>
    <xf numFmtId="0" fontId="69" fillId="0" borderId="1" xfId="340" applyFont="1" applyBorder="1" applyAlignment="1">
      <alignment horizontal="center" vertical="center" wrapText="1"/>
    </xf>
    <xf numFmtId="0" fontId="68" fillId="0" borderId="1" xfId="340" applyFont="1" applyBorder="1" applyAlignment="1">
      <alignment vertical="top" wrapText="1"/>
    </xf>
    <xf numFmtId="0" fontId="68" fillId="0" borderId="1" xfId="340" applyFont="1" applyBorder="1" applyAlignment="1">
      <alignment horizontal="right" vertical="center" wrapText="1"/>
    </xf>
    <xf numFmtId="2" fontId="68" fillId="0" borderId="1" xfId="340" applyNumberFormat="1" applyFont="1" applyBorder="1" applyAlignment="1">
      <alignment horizontal="right" vertical="center"/>
    </xf>
    <xf numFmtId="4" fontId="68" fillId="0" borderId="1" xfId="340" applyNumberFormat="1" applyFont="1" applyBorder="1" applyAlignment="1">
      <alignment horizontal="right" vertical="center"/>
    </xf>
    <xf numFmtId="0" fontId="70" fillId="0" borderId="0" xfId="340" applyFont="1"/>
    <xf numFmtId="0" fontId="71" fillId="15" borderId="4" xfId="340" applyFont="1" applyFill="1" applyBorder="1" applyAlignment="1">
      <alignment horizontal="left" vertical="center"/>
    </xf>
    <xf numFmtId="0" fontId="79" fillId="15" borderId="5" xfId="340" applyFont="1" applyFill="1" applyBorder="1" applyAlignment="1">
      <alignment horizontal="center" vertical="center" wrapText="1"/>
    </xf>
    <xf numFmtId="2" fontId="79" fillId="15" borderId="5" xfId="340" applyNumberFormat="1" applyFont="1" applyFill="1" applyBorder="1" applyAlignment="1">
      <alignment horizontal="right" vertical="center"/>
    </xf>
    <xf numFmtId="2" fontId="79" fillId="15" borderId="6" xfId="340" applyNumberFormat="1" applyFont="1" applyFill="1" applyBorder="1" applyAlignment="1">
      <alignment horizontal="right" vertical="center"/>
    </xf>
    <xf numFmtId="4" fontId="79" fillId="15" borderId="3" xfId="340" applyNumberFormat="1" applyFont="1" applyFill="1" applyBorder="1" applyAlignment="1">
      <alignment horizontal="right" vertical="center"/>
    </xf>
    <xf numFmtId="0" fontId="70" fillId="0" borderId="2" xfId="340" applyFont="1" applyBorder="1" applyAlignment="1">
      <alignment horizontal="left" vertical="center"/>
    </xf>
    <xf numFmtId="0" fontId="59" fillId="0" borderId="2" xfId="340" applyFont="1" applyBorder="1" applyAlignment="1">
      <alignment horizontal="center" vertical="center" wrapText="1"/>
    </xf>
    <xf numFmtId="0" fontId="70" fillId="0" borderId="2" xfId="340" applyFont="1" applyBorder="1" applyAlignment="1">
      <alignment vertical="top" wrapText="1"/>
    </xf>
    <xf numFmtId="0" fontId="70" fillId="0" borderId="2" xfId="340" applyFont="1" applyBorder="1" applyAlignment="1">
      <alignment horizontal="right" vertical="center" wrapText="1"/>
    </xf>
    <xf numFmtId="0" fontId="70" fillId="0" borderId="2" xfId="340" applyFont="1" applyBorder="1" applyAlignment="1">
      <alignment horizontal="center" vertical="center"/>
    </xf>
    <xf numFmtId="2" fontId="70" fillId="0" borderId="2" xfId="340" applyNumberFormat="1" applyFont="1" applyBorder="1" applyAlignment="1">
      <alignment horizontal="right" vertical="center"/>
    </xf>
    <xf numFmtId="4" fontId="70" fillId="0" borderId="2" xfId="340" applyNumberFormat="1" applyFont="1" applyBorder="1" applyAlignment="1">
      <alignment horizontal="right" vertical="center"/>
    </xf>
    <xf numFmtId="0" fontId="72" fillId="0" borderId="4" xfId="340" applyFont="1" applyBorder="1" applyAlignment="1">
      <alignment horizontal="left" vertical="top"/>
    </xf>
    <xf numFmtId="16" fontId="70" fillId="0" borderId="5" xfId="340" applyNumberFormat="1" applyFont="1" applyBorder="1" applyAlignment="1" applyProtection="1">
      <alignment horizontal="center" vertical="top" wrapText="1"/>
      <protection locked="0"/>
    </xf>
    <xf numFmtId="0" fontId="70" fillId="0" borderId="5" xfId="340" applyFont="1" applyBorder="1" applyAlignment="1">
      <alignment horizontal="center"/>
    </xf>
    <xf numFmtId="2" fontId="70" fillId="0" borderId="5" xfId="340" applyNumberFormat="1" applyFont="1" applyBorder="1" applyAlignment="1">
      <alignment horizontal="right"/>
    </xf>
    <xf numFmtId="169" fontId="70" fillId="0" borderId="3" xfId="340" applyNumberFormat="1" applyFont="1" applyBorder="1" applyAlignment="1">
      <alignment horizontal="right"/>
    </xf>
    <xf numFmtId="0" fontId="70" fillId="0" borderId="0" xfId="340" quotePrefix="1" applyFont="1" applyAlignment="1">
      <alignment horizontal="center" vertical="center" wrapText="1"/>
    </xf>
    <xf numFmtId="0" fontId="71" fillId="16" borderId="42" xfId="340" applyFont="1" applyFill="1" applyBorder="1" applyAlignment="1">
      <alignment horizontal="center" vertical="center" wrapText="1"/>
    </xf>
    <xf numFmtId="0" fontId="71" fillId="16" borderId="42" xfId="340" applyFont="1" applyFill="1" applyBorder="1" applyAlignment="1">
      <alignment horizontal="center" vertical="center"/>
    </xf>
    <xf numFmtId="2" fontId="71" fillId="16" borderId="42" xfId="340" applyNumberFormat="1" applyFont="1" applyFill="1" applyBorder="1" applyAlignment="1">
      <alignment horizontal="right" vertical="center"/>
    </xf>
    <xf numFmtId="0" fontId="71" fillId="15" borderId="5" xfId="340" quotePrefix="1" applyFont="1" applyFill="1" applyBorder="1" applyAlignment="1">
      <alignment horizontal="center" vertical="center" wrapText="1"/>
    </xf>
    <xf numFmtId="0" fontId="71" fillId="15" borderId="4" xfId="340" applyFont="1" applyFill="1" applyBorder="1" applyAlignment="1">
      <alignment vertical="center"/>
    </xf>
    <xf numFmtId="0" fontId="71" fillId="15" borderId="5" xfId="340" applyFont="1" applyFill="1" applyBorder="1" applyAlignment="1">
      <alignment vertical="center"/>
    </xf>
    <xf numFmtId="0" fontId="72" fillId="15" borderId="5" xfId="340" applyFont="1" applyFill="1" applyBorder="1" applyAlignment="1">
      <alignment vertical="center"/>
    </xf>
    <xf numFmtId="0" fontId="72" fillId="17" borderId="4" xfId="340" applyFont="1" applyFill="1" applyBorder="1" applyAlignment="1">
      <alignment horizontal="left" vertical="center"/>
    </xf>
    <xf numFmtId="0" fontId="70" fillId="17" borderId="5" xfId="340" applyFont="1" applyFill="1" applyBorder="1" applyAlignment="1">
      <alignment horizontal="center" vertical="center" wrapText="1"/>
    </xf>
    <xf numFmtId="0" fontId="70" fillId="17" borderId="5" xfId="340" applyFont="1" applyFill="1" applyBorder="1" applyAlignment="1">
      <alignment horizontal="center" vertical="center"/>
    </xf>
    <xf numFmtId="2" fontId="70" fillId="17" borderId="5" xfId="340" applyNumberFormat="1" applyFont="1" applyFill="1" applyBorder="1" applyAlignment="1">
      <alignment horizontal="right" vertical="center"/>
    </xf>
    <xf numFmtId="2" fontId="70" fillId="17" borderId="6" xfId="340" applyNumberFormat="1" applyFont="1" applyFill="1" applyBorder="1" applyAlignment="1">
      <alignment horizontal="right" vertical="center"/>
    </xf>
    <xf numFmtId="4" fontId="70" fillId="17" borderId="3" xfId="340" applyNumberFormat="1" applyFont="1" applyFill="1" applyBorder="1" applyAlignment="1">
      <alignment horizontal="right" vertical="center"/>
    </xf>
    <xf numFmtId="0" fontId="80" fillId="0" borderId="0" xfId="340" applyFont="1"/>
    <xf numFmtId="0" fontId="70" fillId="0" borderId="6" xfId="340" applyFont="1" applyBorder="1" applyAlignment="1" applyProtection="1">
      <alignment horizontal="center" vertical="top" wrapText="1"/>
      <protection locked="0"/>
    </xf>
    <xf numFmtId="0" fontId="70" fillId="0" borderId="4" xfId="340" applyFont="1" applyBorder="1" applyAlignment="1">
      <alignment horizontal="center"/>
    </xf>
    <xf numFmtId="4" fontId="70" fillId="0" borderId="6" xfId="340" applyNumberFormat="1" applyFont="1" applyBorder="1" applyAlignment="1">
      <alignment horizontal="right"/>
    </xf>
    <xf numFmtId="169" fontId="70" fillId="0" borderId="6" xfId="340" applyNumberFormat="1" applyFont="1" applyBorder="1" applyAlignment="1">
      <alignment horizontal="right"/>
    </xf>
    <xf numFmtId="14" fontId="70" fillId="0" borderId="2" xfId="340" applyNumberFormat="1" applyFont="1" applyBorder="1" applyAlignment="1" applyProtection="1">
      <alignment horizontal="center" vertical="top" wrapText="1"/>
      <protection locked="0"/>
    </xf>
    <xf numFmtId="0" fontId="70" fillId="0" borderId="2" xfId="340" applyFont="1" applyBorder="1" applyAlignment="1">
      <alignment horizontal="center"/>
    </xf>
    <xf numFmtId="2" fontId="70" fillId="0" borderId="2" xfId="340" applyNumberFormat="1" applyFont="1" applyBorder="1" applyAlignment="1">
      <alignment horizontal="right"/>
    </xf>
    <xf numFmtId="4" fontId="70" fillId="0" borderId="63" xfId="340" applyNumberFormat="1" applyFont="1" applyBorder="1" applyAlignment="1">
      <alignment horizontal="right"/>
    </xf>
    <xf numFmtId="169" fontId="70" fillId="0" borderId="63" xfId="340" applyNumberFormat="1" applyFont="1" applyBorder="1" applyAlignment="1">
      <alignment horizontal="right"/>
    </xf>
    <xf numFmtId="14" fontId="70" fillId="0" borderId="71" xfId="340" applyNumberFormat="1" applyFont="1" applyBorder="1" applyAlignment="1" applyProtection="1">
      <alignment horizontal="center" vertical="top" wrapText="1"/>
      <protection locked="0"/>
    </xf>
    <xf numFmtId="4" fontId="70" fillId="0" borderId="71" xfId="340" applyNumberFormat="1" applyFont="1" applyBorder="1" applyAlignment="1">
      <alignment horizontal="right"/>
    </xf>
    <xf numFmtId="169" fontId="70" fillId="0" borderId="71" xfId="340" applyNumberFormat="1" applyFont="1" applyBorder="1" applyAlignment="1">
      <alignment horizontal="right"/>
    </xf>
    <xf numFmtId="0" fontId="70" fillId="0" borderId="63" xfId="340" quotePrefix="1" applyFont="1" applyBorder="1" applyAlignment="1">
      <alignment horizontal="center" vertical="top" wrapText="1"/>
    </xf>
    <xf numFmtId="0" fontId="70" fillId="0" borderId="49" xfId="340" applyFont="1" applyBorder="1" applyAlignment="1">
      <alignment horizontal="center"/>
    </xf>
    <xf numFmtId="0" fontId="67" fillId="0" borderId="0" xfId="340" applyFont="1" applyAlignment="1">
      <alignment wrapText="1"/>
    </xf>
    <xf numFmtId="4" fontId="70" fillId="0" borderId="55" xfId="340" applyNumberFormat="1" applyFont="1" applyBorder="1" applyAlignment="1">
      <alignment horizontal="right"/>
    </xf>
    <xf numFmtId="169" fontId="70" fillId="0" borderId="55" xfId="340" applyNumberFormat="1" applyFont="1" applyBorder="1" applyAlignment="1">
      <alignment horizontal="right"/>
    </xf>
    <xf numFmtId="0" fontId="70" fillId="0" borderId="74" xfId="340" applyFont="1" applyBorder="1" applyAlignment="1">
      <alignment horizontal="left" vertical="top"/>
    </xf>
    <xf numFmtId="14" fontId="70" fillId="0" borderId="1" xfId="340" applyNumberFormat="1" applyFont="1" applyBorder="1" applyAlignment="1" applyProtection="1">
      <alignment horizontal="center" vertical="top" wrapText="1"/>
      <protection locked="0"/>
    </xf>
    <xf numFmtId="0" fontId="70" fillId="0" borderId="1" xfId="340" applyFont="1" applyBorder="1" applyAlignment="1">
      <alignment horizontal="center"/>
    </xf>
    <xf numFmtId="2" fontId="70" fillId="0" borderId="1" xfId="340" applyNumberFormat="1" applyFont="1" applyBorder="1" applyAlignment="1">
      <alignment horizontal="right"/>
    </xf>
    <xf numFmtId="4" fontId="70" fillId="0" borderId="75" xfId="340" applyNumberFormat="1" applyFont="1" applyBorder="1" applyAlignment="1">
      <alignment horizontal="right"/>
    </xf>
    <xf numFmtId="169" fontId="70" fillId="0" borderId="75" xfId="340" applyNumberFormat="1" applyFont="1" applyBorder="1" applyAlignment="1">
      <alignment horizontal="right"/>
    </xf>
    <xf numFmtId="0" fontId="70" fillId="0" borderId="2" xfId="340" quotePrefix="1" applyFont="1" applyBorder="1" applyAlignment="1">
      <alignment horizontal="center" vertical="top" wrapText="1"/>
    </xf>
    <xf numFmtId="0" fontId="70" fillId="0" borderId="53" xfId="340" applyFont="1" applyBorder="1" applyAlignment="1">
      <alignment horizontal="center"/>
    </xf>
    <xf numFmtId="0" fontId="74" fillId="0" borderId="0" xfId="340" applyFont="1" applyAlignment="1">
      <alignment horizontal="center"/>
    </xf>
    <xf numFmtId="0" fontId="70" fillId="0" borderId="74" xfId="340" applyFont="1" applyBorder="1" applyAlignment="1">
      <alignment horizontal="center"/>
    </xf>
    <xf numFmtId="0" fontId="72" fillId="0" borderId="4" xfId="340" applyFont="1" applyBorder="1" applyAlignment="1" applyProtection="1">
      <alignment horizontal="left" vertical="top"/>
      <protection locked="0"/>
    </xf>
    <xf numFmtId="0" fontId="70" fillId="0" borderId="5" xfId="340" applyFont="1" applyBorder="1" applyAlignment="1" applyProtection="1">
      <alignment horizontal="center" vertical="top" wrapText="1"/>
      <protection locked="0"/>
    </xf>
    <xf numFmtId="0" fontId="81" fillId="0" borderId="4" xfId="340" applyFont="1" applyBorder="1" applyAlignment="1">
      <alignment horizontal="left" vertical="top"/>
    </xf>
    <xf numFmtId="0" fontId="78" fillId="0" borderId="6" xfId="340" applyFont="1" applyBorder="1" applyAlignment="1" applyProtection="1">
      <alignment horizontal="center" vertical="top" wrapText="1"/>
      <protection locked="0"/>
    </xf>
    <xf numFmtId="0" fontId="78" fillId="0" borderId="4" xfId="340" applyFont="1" applyBorder="1" applyAlignment="1">
      <alignment horizontal="center"/>
    </xf>
    <xf numFmtId="2" fontId="78" fillId="0" borderId="5" xfId="340" applyNumberFormat="1" applyFont="1" applyBorder="1" applyAlignment="1">
      <alignment horizontal="right"/>
    </xf>
    <xf numFmtId="2" fontId="78" fillId="0" borderId="6" xfId="340" applyNumberFormat="1" applyFont="1" applyBorder="1" applyAlignment="1">
      <alignment horizontal="right"/>
    </xf>
    <xf numFmtId="169" fontId="78" fillId="0" borderId="6" xfId="340" applyNumberFormat="1" applyFont="1" applyBorder="1" applyAlignment="1">
      <alignment horizontal="right"/>
    </xf>
    <xf numFmtId="0" fontId="2" fillId="0" borderId="0" xfId="340" applyProtection="1">
      <protection locked="0"/>
    </xf>
    <xf numFmtId="0" fontId="66" fillId="0" borderId="0" xfId="340" applyFont="1" applyProtection="1">
      <protection locked="0"/>
    </xf>
    <xf numFmtId="0" fontId="72" fillId="16" borderId="43" xfId="340" applyFont="1" applyFill="1" applyBorder="1" applyAlignment="1">
      <alignment horizontal="left" vertical="center"/>
    </xf>
    <xf numFmtId="0" fontId="72" fillId="16" borderId="42" xfId="340" applyFont="1" applyFill="1" applyBorder="1" applyAlignment="1">
      <alignment horizontal="center" vertical="center" wrapText="1"/>
    </xf>
    <xf numFmtId="0" fontId="72" fillId="16" borderId="42" xfId="340" applyFont="1" applyFill="1" applyBorder="1" applyAlignment="1">
      <alignment horizontal="center" vertical="center"/>
    </xf>
    <xf numFmtId="2" fontId="72" fillId="16" borderId="42" xfId="340" applyNumberFormat="1" applyFont="1" applyFill="1" applyBorder="1" applyAlignment="1">
      <alignment horizontal="right" vertical="center"/>
    </xf>
    <xf numFmtId="4" fontId="72" fillId="16" borderId="47" xfId="340" applyNumberFormat="1" applyFont="1" applyFill="1" applyBorder="1" applyAlignment="1">
      <alignment horizontal="right" vertical="center"/>
    </xf>
    <xf numFmtId="0" fontId="70" fillId="0" borderId="51" xfId="340" quotePrefix="1" applyFont="1" applyBorder="1" applyAlignment="1">
      <alignment horizontal="center" vertical="top" wrapText="1"/>
    </xf>
    <xf numFmtId="4" fontId="70" fillId="0" borderId="51" xfId="340" applyNumberFormat="1" applyFont="1" applyBorder="1" applyAlignment="1">
      <alignment horizontal="right"/>
    </xf>
    <xf numFmtId="169" fontId="70" fillId="0" borderId="51" xfId="340" applyNumberFormat="1" applyFont="1" applyBorder="1" applyAlignment="1">
      <alignment horizontal="right"/>
    </xf>
    <xf numFmtId="0" fontId="70" fillId="0" borderId="67" xfId="340" quotePrefix="1" applyFont="1" applyBorder="1" applyAlignment="1">
      <alignment horizontal="center" vertical="top" wrapText="1"/>
    </xf>
    <xf numFmtId="0" fontId="70" fillId="0" borderId="67" xfId="340" applyFont="1" applyBorder="1" applyAlignment="1">
      <alignment horizontal="center"/>
    </xf>
    <xf numFmtId="0" fontId="70" fillId="0" borderId="5" xfId="340" quotePrefix="1" applyFont="1" applyBorder="1" applyAlignment="1">
      <alignment horizontal="center" vertical="center" wrapText="1"/>
    </xf>
    <xf numFmtId="4" fontId="70" fillId="0" borderId="1" xfId="340" applyNumberFormat="1" applyFont="1" applyBorder="1" applyAlignment="1">
      <alignment horizontal="right"/>
    </xf>
    <xf numFmtId="0" fontId="70" fillId="15" borderId="5" xfId="340" applyFont="1" applyFill="1" applyBorder="1" applyAlignment="1">
      <alignment horizontal="center" vertical="center"/>
    </xf>
    <xf numFmtId="2" fontId="70" fillId="15" borderId="5" xfId="340" applyNumberFormat="1" applyFont="1" applyFill="1" applyBorder="1" applyAlignment="1">
      <alignment horizontal="right" vertical="center"/>
    </xf>
    <xf numFmtId="2" fontId="70" fillId="15" borderId="6" xfId="340" applyNumberFormat="1" applyFont="1" applyFill="1" applyBorder="1" applyAlignment="1">
      <alignment horizontal="right" vertical="center"/>
    </xf>
    <xf numFmtId="4" fontId="70" fillId="15" borderId="3" xfId="340" applyNumberFormat="1" applyFont="1" applyFill="1" applyBorder="1" applyAlignment="1">
      <alignment horizontal="right" vertical="center"/>
    </xf>
    <xf numFmtId="0" fontId="59" fillId="0" borderId="5" xfId="340" quotePrefix="1" applyFont="1" applyBorder="1" applyAlignment="1">
      <alignment horizontal="center" vertical="top" wrapText="1"/>
    </xf>
    <xf numFmtId="49" fontId="72" fillId="0" borderId="4" xfId="340" applyNumberFormat="1" applyFont="1" applyBorder="1" applyAlignment="1">
      <alignment horizontal="left" vertical="top"/>
    </xf>
    <xf numFmtId="0" fontId="70" fillId="0" borderId="5" xfId="340" applyFont="1" applyBorder="1" applyAlignment="1">
      <alignment horizontal="center" vertical="top" wrapText="1"/>
    </xf>
    <xf numFmtId="2" fontId="70" fillId="0" borderId="6" xfId="340" applyNumberFormat="1" applyFont="1" applyBorder="1" applyAlignment="1">
      <alignment horizontal="right"/>
    </xf>
    <xf numFmtId="0" fontId="74" fillId="0" borderId="1" xfId="340" applyFont="1" applyBorder="1"/>
    <xf numFmtId="0" fontId="68" fillId="0" borderId="0" xfId="340" applyFont="1" applyAlignment="1" applyProtection="1">
      <alignment horizontal="left" vertical="top"/>
      <protection locked="0"/>
    </xf>
    <xf numFmtId="0" fontId="59" fillId="0" borderId="0" xfId="340" applyFont="1" applyAlignment="1" applyProtection="1">
      <alignment horizontal="center" vertical="top" wrapText="1"/>
      <protection locked="0"/>
    </xf>
    <xf numFmtId="0" fontId="70" fillId="0" borderId="0" xfId="340" applyFont="1" applyAlignment="1" applyProtection="1">
      <alignment horizontal="justify" vertical="top" wrapText="1"/>
      <protection locked="0"/>
    </xf>
    <xf numFmtId="2" fontId="67" fillId="0" borderId="0" xfId="340" applyNumberFormat="1" applyFont="1" applyAlignment="1">
      <alignment horizontal="right"/>
    </xf>
    <xf numFmtId="169" fontId="70" fillId="0" borderId="0" xfId="340" applyNumberFormat="1" applyFont="1" applyAlignment="1">
      <alignment horizontal="right"/>
    </xf>
    <xf numFmtId="0" fontId="82" fillId="0" borderId="0" xfId="340" applyFont="1" applyAlignment="1">
      <alignment horizontal="center" vertical="center"/>
    </xf>
    <xf numFmtId="0" fontId="69" fillId="0" borderId="0" xfId="340" applyFont="1" applyAlignment="1">
      <alignment horizontal="center" wrapText="1"/>
    </xf>
    <xf numFmtId="0" fontId="67" fillId="0" borderId="0" xfId="340" applyFont="1" applyAlignment="1">
      <alignment horizontal="right" wrapText="1"/>
    </xf>
    <xf numFmtId="4" fontId="67" fillId="0" borderId="0" xfId="340" applyNumberFormat="1" applyFont="1" applyAlignment="1">
      <alignment horizontal="right"/>
    </xf>
    <xf numFmtId="0" fontId="69" fillId="0" borderId="42" xfId="340" applyFont="1" applyBorder="1" applyAlignment="1">
      <alignment horizontal="center" wrapText="1"/>
    </xf>
    <xf numFmtId="0" fontId="67" fillId="0" borderId="42" xfId="340" applyFont="1" applyBorder="1" applyAlignment="1">
      <alignment horizontal="right" wrapText="1"/>
    </xf>
    <xf numFmtId="0" fontId="67" fillId="0" borderId="42" xfId="340" applyFont="1" applyBorder="1" applyAlignment="1">
      <alignment horizontal="center"/>
    </xf>
    <xf numFmtId="2" fontId="67" fillId="0" borderId="42" xfId="340" applyNumberFormat="1" applyFont="1" applyBorder="1" applyAlignment="1">
      <alignment horizontal="right"/>
    </xf>
    <xf numFmtId="4" fontId="67" fillId="0" borderId="42" xfId="340" applyNumberFormat="1" applyFont="1" applyBorder="1" applyAlignment="1">
      <alignment horizontal="right"/>
    </xf>
    <xf numFmtId="0" fontId="85" fillId="0" borderId="86" xfId="340" quotePrefix="1" applyFont="1" applyBorder="1" applyAlignment="1" applyProtection="1">
      <alignment horizontal="center" vertical="center" wrapText="1"/>
      <protection hidden="1"/>
    </xf>
    <xf numFmtId="0" fontId="85" fillId="0" borderId="89" xfId="340" applyFont="1" applyBorder="1" applyAlignment="1" applyProtection="1">
      <alignment horizontal="center" vertical="center" wrapText="1"/>
      <protection hidden="1"/>
    </xf>
    <xf numFmtId="0" fontId="85" fillId="0" borderId="90" xfId="340" applyFont="1" applyBorder="1" applyAlignment="1" applyProtection="1">
      <alignment horizontal="center" vertical="center" wrapText="1"/>
      <protection hidden="1"/>
    </xf>
    <xf numFmtId="0" fontId="59" fillId="0" borderId="0" xfId="340" applyFont="1" applyAlignment="1" applyProtection="1">
      <alignment horizontal="center" wrapText="1"/>
      <protection hidden="1"/>
    </xf>
    <xf numFmtId="0" fontId="68" fillId="0" borderId="0" xfId="340" applyFont="1" applyAlignment="1">
      <alignment vertical="center"/>
    </xf>
    <xf numFmtId="0" fontId="66" fillId="0" borderId="0" xfId="340" applyFont="1"/>
    <xf numFmtId="0" fontId="66" fillId="0" borderId="0" xfId="340" applyFont="1" applyAlignment="1">
      <alignment horizontal="center"/>
    </xf>
    <xf numFmtId="2" fontId="66" fillId="0" borderId="0" xfId="340" applyNumberFormat="1" applyFont="1" applyAlignment="1">
      <alignment horizontal="right"/>
    </xf>
    <xf numFmtId="0" fontId="89" fillId="0" borderId="0" xfId="340" applyFont="1" applyAlignment="1">
      <alignment horizontal="center" wrapText="1"/>
    </xf>
    <xf numFmtId="0" fontId="74" fillId="0" borderId="0" xfId="340" applyFont="1" applyAlignment="1">
      <alignment horizontal="right" wrapText="1"/>
    </xf>
    <xf numFmtId="2" fontId="74" fillId="0" borderId="0" xfId="340" applyNumberFormat="1" applyFont="1" applyAlignment="1">
      <alignment horizontal="right"/>
    </xf>
    <xf numFmtId="4" fontId="74" fillId="0" borderId="0" xfId="340" applyNumberFormat="1" applyFont="1" applyAlignment="1">
      <alignment horizontal="right"/>
    </xf>
    <xf numFmtId="2" fontId="67" fillId="0" borderId="0" xfId="340" applyNumberFormat="1" applyFont="1"/>
    <xf numFmtId="0" fontId="67" fillId="0" borderId="58" xfId="340" applyFont="1" applyBorder="1"/>
    <xf numFmtId="0" fontId="67" fillId="0" borderId="95" xfId="340" applyFont="1" applyBorder="1" applyAlignment="1">
      <alignment horizontal="right" wrapText="1"/>
    </xf>
    <xf numFmtId="0" fontId="48" fillId="10" borderId="0" xfId="361" applyFont="1" applyFill="1" applyAlignment="1">
      <alignment wrapText="1"/>
    </xf>
    <xf numFmtId="0" fontId="38" fillId="10" borderId="0" xfId="361" applyFill="1"/>
    <xf numFmtId="0" fontId="90" fillId="2" borderId="0" xfId="341" applyFont="1" applyFill="1"/>
    <xf numFmtId="0" fontId="90" fillId="0" borderId="1" xfId="341" applyFont="1" applyBorder="1"/>
    <xf numFmtId="0" fontId="90" fillId="0" borderId="0" xfId="341" applyFont="1"/>
    <xf numFmtId="170" fontId="13" fillId="0" borderId="3" xfId="340" applyNumberFormat="1" applyFont="1" applyBorder="1" applyAlignment="1">
      <alignment horizontal="center" vertical="center" wrapText="1"/>
    </xf>
    <xf numFmtId="170" fontId="13" fillId="0" borderId="0" xfId="340" applyNumberFormat="1" applyFont="1" applyAlignment="1">
      <alignment horizontal="center" vertical="center" wrapText="1"/>
    </xf>
    <xf numFmtId="170" fontId="13" fillId="0" borderId="0" xfId="340" applyNumberFormat="1" applyFont="1"/>
    <xf numFmtId="170" fontId="14" fillId="0" borderId="0" xfId="340" applyNumberFormat="1" applyFont="1"/>
    <xf numFmtId="170" fontId="13" fillId="0" borderId="1" xfId="340" applyNumberFormat="1" applyFont="1" applyBorder="1"/>
    <xf numFmtId="170" fontId="14" fillId="0" borderId="6" xfId="340" applyNumberFormat="1" applyFont="1" applyBorder="1"/>
    <xf numFmtId="170" fontId="13" fillId="0" borderId="5" xfId="340" applyNumberFormat="1" applyFont="1" applyBorder="1"/>
    <xf numFmtId="170" fontId="13" fillId="0" borderId="0" xfId="342" applyNumberFormat="1" applyFont="1"/>
    <xf numFmtId="170" fontId="13" fillId="0" borderId="2" xfId="342" applyNumberFormat="1" applyFont="1" applyBorder="1"/>
    <xf numFmtId="170" fontId="13" fillId="0" borderId="1" xfId="342" applyNumberFormat="1" applyFont="1" applyBorder="1"/>
    <xf numFmtId="170" fontId="14" fillId="3" borderId="0" xfId="340" applyNumberFormat="1" applyFont="1" applyFill="1"/>
    <xf numFmtId="170" fontId="5" fillId="2" borderId="0" xfId="341" applyNumberFormat="1" applyFont="1" applyFill="1" applyAlignment="1">
      <alignment horizontal="center"/>
    </xf>
    <xf numFmtId="170" fontId="10" fillId="0" borderId="0" xfId="341" applyNumberFormat="1"/>
    <xf numFmtId="170" fontId="10" fillId="0" borderId="2" xfId="341" applyNumberFormat="1" applyBorder="1"/>
    <xf numFmtId="170" fontId="5" fillId="2" borderId="0" xfId="341" applyNumberFormat="1" applyFont="1" applyFill="1"/>
    <xf numFmtId="170" fontId="10" fillId="0" borderId="1" xfId="341" applyNumberFormat="1" applyBorder="1"/>
    <xf numFmtId="170" fontId="90" fillId="2" borderId="0" xfId="341" applyNumberFormat="1" applyFont="1" applyFill="1"/>
    <xf numFmtId="170" fontId="90" fillId="0" borderId="1" xfId="341" applyNumberFormat="1" applyFont="1" applyBorder="1"/>
    <xf numFmtId="170" fontId="90" fillId="0" borderId="0" xfId="341" applyNumberFormat="1" applyFont="1"/>
    <xf numFmtId="0" fontId="42" fillId="0" borderId="0" xfId="362" applyFont="1" applyAlignment="1" applyProtection="1">
      <alignment horizontal="left"/>
      <protection hidden="1"/>
    </xf>
    <xf numFmtId="0" fontId="42" fillId="0" borderId="0" xfId="361" applyFont="1" applyAlignment="1">
      <alignment horizontal="left" vertical="top" wrapText="1"/>
    </xf>
    <xf numFmtId="0" fontId="40" fillId="0" borderId="0" xfId="361" applyFont="1" applyAlignment="1">
      <alignment horizontal="left" vertical="top" wrapText="1"/>
    </xf>
    <xf numFmtId="0" fontId="41" fillId="0" borderId="0" xfId="361" applyFont="1" applyAlignment="1">
      <alignment horizontal="left" vertical="top" wrapText="1"/>
    </xf>
    <xf numFmtId="0" fontId="41" fillId="0" borderId="0" xfId="361" applyFont="1" applyAlignment="1">
      <alignment vertical="top" wrapText="1"/>
    </xf>
    <xf numFmtId="0" fontId="39" fillId="0" borderId="0" xfId="361" applyFont="1" applyAlignment="1">
      <alignment vertical="top" wrapText="1"/>
    </xf>
    <xf numFmtId="0" fontId="40" fillId="0" borderId="0" xfId="362" applyFont="1" applyAlignment="1" applyProtection="1">
      <alignment horizontal="left" wrapText="1"/>
      <protection hidden="1"/>
    </xf>
    <xf numFmtId="0" fontId="48" fillId="0" borderId="0" xfId="361" applyFont="1" applyAlignment="1">
      <alignment vertical="top" wrapText="1"/>
    </xf>
    <xf numFmtId="0" fontId="41" fillId="10" borderId="0" xfId="361" applyFont="1" applyFill="1" applyAlignment="1">
      <alignment wrapText="1"/>
    </xf>
    <xf numFmtId="0" fontId="45" fillId="10" borderId="0" xfId="361" applyFont="1" applyFill="1" applyAlignment="1">
      <alignment wrapText="1"/>
    </xf>
    <xf numFmtId="0" fontId="48" fillId="0" borderId="0" xfId="361" applyFont="1" applyAlignment="1">
      <alignment horizontal="left" vertical="top" wrapText="1"/>
    </xf>
    <xf numFmtId="0" fontId="45" fillId="10" borderId="0" xfId="361" applyFont="1" applyFill="1" applyAlignment="1">
      <alignment horizontal="left" vertical="top" wrapText="1"/>
    </xf>
    <xf numFmtId="4" fontId="28" fillId="0" borderId="24" xfId="359" applyNumberFormat="1" applyFont="1" applyFill="1" applyBorder="1" applyAlignment="1" applyProtection="1">
      <alignment horizontal="left" vertical="top" wrapText="1"/>
    </xf>
    <xf numFmtId="4" fontId="28" fillId="0" borderId="0" xfId="359" applyNumberFormat="1" applyFont="1" applyFill="1" applyBorder="1" applyAlignment="1" applyProtection="1">
      <alignment horizontal="left" vertical="top" wrapText="1"/>
    </xf>
    <xf numFmtId="0" fontId="19" fillId="5" borderId="8" xfId="358" applyFont="1" applyFill="1" applyBorder="1" applyAlignment="1">
      <alignment horizontal="left" vertical="top"/>
    </xf>
    <xf numFmtId="0" fontId="19" fillId="5" borderId="9" xfId="358" applyFont="1" applyFill="1" applyBorder="1" applyAlignment="1">
      <alignment horizontal="left" vertical="top"/>
    </xf>
    <xf numFmtId="0" fontId="20" fillId="0" borderId="14" xfId="358" applyFont="1" applyBorder="1" applyAlignment="1">
      <alignment horizontal="left" vertical="top"/>
    </xf>
    <xf numFmtId="0" fontId="20" fillId="0" borderId="15" xfId="358" applyFont="1" applyBorder="1" applyAlignment="1">
      <alignment horizontal="left" vertical="top"/>
    </xf>
    <xf numFmtId="0" fontId="19" fillId="5" borderId="14" xfId="358" applyFont="1" applyFill="1" applyBorder="1" applyAlignment="1">
      <alignment horizontal="left" vertical="top"/>
    </xf>
    <xf numFmtId="0" fontId="19" fillId="5" borderId="15" xfId="358" applyFont="1" applyFill="1" applyBorder="1" applyAlignment="1">
      <alignment horizontal="left" vertical="top"/>
    </xf>
    <xf numFmtId="0" fontId="23" fillId="0" borderId="19" xfId="358" applyFont="1" applyBorder="1" applyAlignment="1">
      <alignment horizontal="left" vertical="top" wrapText="1"/>
    </xf>
    <xf numFmtId="0" fontId="23" fillId="0" borderId="12" xfId="358" applyFont="1" applyBorder="1" applyAlignment="1">
      <alignment horizontal="left" vertical="top" wrapText="1"/>
    </xf>
    <xf numFmtId="0" fontId="24" fillId="0" borderId="20" xfId="358" applyFont="1" applyBorder="1" applyAlignment="1">
      <alignment horizontal="left" vertical="top" wrapText="1"/>
    </xf>
    <xf numFmtId="0" fontId="24" fillId="0" borderId="0" xfId="358" applyFont="1" applyAlignment="1">
      <alignment horizontal="left" vertical="top" wrapText="1"/>
    </xf>
    <xf numFmtId="0" fontId="23" fillId="0" borderId="0" xfId="358" applyFont="1" applyAlignment="1">
      <alignment horizontal="left" vertical="top" wrapText="1"/>
    </xf>
    <xf numFmtId="4" fontId="28" fillId="0" borderId="22" xfId="359" applyNumberFormat="1" applyFont="1" applyFill="1" applyBorder="1" applyAlignment="1" applyProtection="1">
      <alignment horizontal="left" vertical="top" wrapText="1"/>
    </xf>
    <xf numFmtId="4" fontId="28" fillId="0" borderId="23" xfId="359" applyNumberFormat="1" applyFont="1" applyFill="1" applyBorder="1" applyAlignment="1" applyProtection="1">
      <alignment horizontal="left" vertical="top" wrapText="1"/>
    </xf>
    <xf numFmtId="0" fontId="19" fillId="9" borderId="31" xfId="358" applyFont="1" applyFill="1" applyBorder="1" applyAlignment="1">
      <alignment horizontal="left" vertical="top"/>
    </xf>
    <xf numFmtId="0" fontId="19" fillId="9" borderId="20" xfId="358" applyFont="1" applyFill="1" applyBorder="1" applyAlignment="1">
      <alignment horizontal="left" vertical="top"/>
    </xf>
    <xf numFmtId="0" fontId="19" fillId="11" borderId="31" xfId="358" applyFont="1" applyFill="1" applyBorder="1" applyAlignment="1">
      <alignment horizontal="left" vertical="top" wrapText="1"/>
    </xf>
    <xf numFmtId="0" fontId="19" fillId="11" borderId="20" xfId="358" applyFont="1" applyFill="1" applyBorder="1" applyAlignment="1">
      <alignment horizontal="left" vertical="top" wrapText="1"/>
    </xf>
    <xf numFmtId="0" fontId="19" fillId="8" borderId="15" xfId="358" applyFont="1" applyFill="1" applyBorder="1" applyAlignment="1">
      <alignment horizontal="left" vertical="top" wrapText="1"/>
    </xf>
    <xf numFmtId="0" fontId="19" fillId="8" borderId="16" xfId="358" applyFont="1" applyFill="1" applyBorder="1" applyAlignment="1">
      <alignment horizontal="left" vertical="top" wrapText="1"/>
    </xf>
    <xf numFmtId="4" fontId="28" fillId="0" borderId="26" xfId="359" applyNumberFormat="1" applyFont="1" applyFill="1" applyBorder="1" applyAlignment="1" applyProtection="1">
      <alignment horizontal="left" vertical="top" wrapText="1"/>
    </xf>
    <xf numFmtId="4" fontId="28" fillId="0" borderId="27" xfId="359" applyNumberFormat="1" applyFont="1" applyFill="1" applyBorder="1" applyAlignment="1" applyProtection="1">
      <alignment horizontal="left" vertical="top" wrapText="1"/>
    </xf>
    <xf numFmtId="4" fontId="28" fillId="0" borderId="28" xfId="359" applyNumberFormat="1" applyFont="1" applyFill="1" applyBorder="1" applyAlignment="1" applyProtection="1">
      <alignment horizontal="left" vertical="top" wrapText="1"/>
    </xf>
    <xf numFmtId="0" fontId="19" fillId="5" borderId="20" xfId="358" applyFont="1" applyFill="1" applyBorder="1" applyAlignment="1">
      <alignment horizontal="left" vertical="top"/>
    </xf>
    <xf numFmtId="0" fontId="23" fillId="8" borderId="9" xfId="358" applyFont="1" applyFill="1" applyBorder="1" applyAlignment="1">
      <alignment horizontal="left" vertical="top"/>
    </xf>
    <xf numFmtId="0" fontId="23" fillId="8" borderId="10" xfId="358" applyFont="1" applyFill="1" applyBorder="1" applyAlignment="1">
      <alignment horizontal="left" vertical="top"/>
    </xf>
    <xf numFmtId="0" fontId="68" fillId="4" borderId="45" xfId="340" applyFont="1" applyFill="1" applyBorder="1" applyAlignment="1">
      <alignment horizontal="center" vertical="center" wrapText="1"/>
    </xf>
    <xf numFmtId="0" fontId="68" fillId="4" borderId="44" xfId="340" applyFont="1" applyFill="1" applyBorder="1" applyAlignment="1">
      <alignment horizontal="center" vertical="center" wrapText="1"/>
    </xf>
    <xf numFmtId="0" fontId="71" fillId="15" borderId="4" xfId="340" applyFont="1" applyFill="1" applyBorder="1" applyAlignment="1">
      <alignment vertical="center" wrapText="1"/>
    </xf>
    <xf numFmtId="0" fontId="71" fillId="15" borderId="6" xfId="340" applyFont="1" applyFill="1" applyBorder="1" applyAlignment="1">
      <alignment vertical="center" wrapText="1"/>
    </xf>
    <xf numFmtId="0" fontId="70" fillId="0" borderId="50" xfId="340" applyFont="1" applyBorder="1" applyAlignment="1" applyProtection="1">
      <alignment horizontal="justify" vertical="top" wrapText="1"/>
      <protection locked="0"/>
    </xf>
    <xf numFmtId="0" fontId="70" fillId="0" borderId="51" xfId="340" applyFont="1" applyBorder="1" applyAlignment="1" applyProtection="1">
      <alignment horizontal="justify" vertical="top" wrapText="1"/>
      <protection locked="0"/>
    </xf>
    <xf numFmtId="0" fontId="70" fillId="0" borderId="53" xfId="340" applyFont="1" applyBorder="1" applyAlignment="1" applyProtection="1">
      <alignment horizontal="justify" vertical="top" wrapText="1"/>
      <protection locked="0"/>
    </xf>
    <xf numFmtId="0" fontId="70" fillId="0" borderId="55" xfId="340" applyFont="1" applyBorder="1" applyAlignment="1" applyProtection="1">
      <alignment horizontal="justify" vertical="top" wrapText="1"/>
      <protection locked="0"/>
    </xf>
    <xf numFmtId="49" fontId="70" fillId="0" borderId="53" xfId="340" applyNumberFormat="1" applyFont="1" applyBorder="1" applyAlignment="1">
      <alignment horizontal="left" vertical="top"/>
    </xf>
    <xf numFmtId="49" fontId="70" fillId="0" borderId="55" xfId="340" applyNumberFormat="1" applyFont="1" applyBorder="1" applyAlignment="1">
      <alignment horizontal="left" vertical="top"/>
    </xf>
    <xf numFmtId="0" fontId="70" fillId="0" borderId="59" xfId="340" applyFont="1" applyBorder="1" applyAlignment="1" applyProtection="1">
      <alignment horizontal="justify" vertical="top" wrapText="1"/>
      <protection locked="0"/>
    </xf>
    <xf numFmtId="0" fontId="70" fillId="0" borderId="60" xfId="340" applyFont="1" applyBorder="1" applyAlignment="1" applyProtection="1">
      <alignment horizontal="justify" vertical="top" wrapText="1"/>
      <protection locked="0"/>
    </xf>
    <xf numFmtId="0" fontId="72" fillId="0" borderId="4" xfId="340" applyFont="1" applyBorder="1" applyAlignment="1" applyProtection="1">
      <alignment horizontal="center" vertical="top" wrapText="1"/>
      <protection locked="0"/>
    </xf>
    <xf numFmtId="0" fontId="70" fillId="0" borderId="6" xfId="340" applyFont="1" applyBorder="1" applyAlignment="1" applyProtection="1">
      <alignment horizontal="center" vertical="top" wrapText="1"/>
      <protection locked="0"/>
    </xf>
    <xf numFmtId="0" fontId="70" fillId="0" borderId="64" xfId="340" applyFont="1" applyBorder="1" applyAlignment="1" applyProtection="1">
      <alignment horizontal="justify" vertical="top" wrapText="1"/>
      <protection locked="0"/>
    </xf>
    <xf numFmtId="0" fontId="70" fillId="0" borderId="65" xfId="340" applyFont="1" applyBorder="1" applyAlignment="1" applyProtection="1">
      <alignment horizontal="justify" vertical="top" wrapText="1"/>
      <protection locked="0"/>
    </xf>
    <xf numFmtId="0" fontId="70" fillId="0" borderId="53" xfId="340" applyFont="1" applyBorder="1" applyAlignment="1">
      <alignment horizontal="left" vertical="top"/>
    </xf>
    <xf numFmtId="0" fontId="70" fillId="0" borderId="65" xfId="340" applyFont="1" applyBorder="1" applyAlignment="1">
      <alignment horizontal="left" vertical="top"/>
    </xf>
    <xf numFmtId="0" fontId="70" fillId="0" borderId="53" xfId="364" applyFont="1" applyBorder="1" applyAlignment="1" applyProtection="1">
      <alignment horizontal="justify" vertical="top" wrapText="1"/>
      <protection locked="0"/>
    </xf>
    <xf numFmtId="0" fontId="70" fillId="0" borderId="55" xfId="364" applyFont="1" applyBorder="1" applyAlignment="1" applyProtection="1">
      <alignment horizontal="justify" vertical="top" wrapText="1"/>
      <protection locked="0"/>
    </xf>
    <xf numFmtId="49" fontId="70" fillId="0" borderId="59" xfId="340" applyNumberFormat="1" applyFont="1" applyBorder="1" applyAlignment="1">
      <alignment horizontal="left" vertical="top"/>
    </xf>
    <xf numFmtId="49" fontId="70" fillId="0" borderId="60" xfId="340" applyNumberFormat="1" applyFont="1" applyBorder="1" applyAlignment="1">
      <alignment horizontal="left" vertical="top"/>
    </xf>
    <xf numFmtId="49" fontId="70" fillId="0" borderId="2" xfId="340" applyNumberFormat="1" applyFont="1" applyBorder="1" applyAlignment="1">
      <alignment horizontal="left" vertical="top"/>
    </xf>
    <xf numFmtId="49" fontId="70" fillId="0" borderId="63" xfId="340" applyNumberFormat="1" applyFont="1" applyBorder="1" applyAlignment="1">
      <alignment horizontal="left" vertical="top"/>
    </xf>
    <xf numFmtId="0" fontId="72" fillId="0" borderId="4" xfId="340" applyFont="1" applyBorder="1" applyAlignment="1" applyProtection="1">
      <alignment horizontal="center" vertical="center"/>
      <protection locked="0"/>
    </xf>
    <xf numFmtId="0" fontId="70" fillId="0" borderId="6" xfId="340" applyFont="1" applyBorder="1" applyAlignment="1" applyProtection="1">
      <alignment horizontal="center" vertical="center"/>
      <protection locked="0"/>
    </xf>
    <xf numFmtId="0" fontId="70" fillId="0" borderId="50" xfId="340" applyFont="1" applyBorder="1" applyAlignment="1">
      <alignment horizontal="justify" vertical="top" wrapText="1"/>
    </xf>
    <xf numFmtId="0" fontId="70" fillId="0" borderId="51" xfId="340" applyFont="1" applyBorder="1" applyAlignment="1">
      <alignment horizontal="justify" vertical="top" wrapText="1"/>
    </xf>
    <xf numFmtId="0" fontId="70" fillId="0" borderId="69" xfId="340" applyFont="1" applyBorder="1" applyAlignment="1" applyProtection="1">
      <alignment horizontal="left" vertical="top" wrapText="1"/>
      <protection locked="0"/>
    </xf>
    <xf numFmtId="0" fontId="70" fillId="0" borderId="71" xfId="340" applyFont="1" applyBorder="1" applyAlignment="1" applyProtection="1">
      <alignment horizontal="left" vertical="top" wrapText="1"/>
      <protection locked="0"/>
    </xf>
    <xf numFmtId="0" fontId="70" fillId="0" borderId="51" xfId="340" applyFont="1" applyBorder="1" applyAlignment="1">
      <alignment horizontal="justify" vertical="top"/>
    </xf>
    <xf numFmtId="0" fontId="70" fillId="0" borderId="64" xfId="340" applyFont="1" applyBorder="1" applyAlignment="1" applyProtection="1">
      <alignment horizontal="left" vertical="top" wrapText="1"/>
      <protection locked="0"/>
    </xf>
    <xf numFmtId="0" fontId="70" fillId="0" borderId="65" xfId="340" applyFont="1" applyBorder="1" applyAlignment="1" applyProtection="1">
      <alignment horizontal="left" vertical="top" wrapText="1"/>
      <protection locked="0"/>
    </xf>
    <xf numFmtId="0" fontId="70" fillId="0" borderId="69" xfId="340" applyFont="1" applyBorder="1" applyAlignment="1" applyProtection="1">
      <alignment horizontal="justify" vertical="top" wrapText="1"/>
      <protection locked="0"/>
    </xf>
    <xf numFmtId="0" fontId="70" fillId="0" borderId="71" xfId="340" applyFont="1" applyBorder="1" applyAlignment="1" applyProtection="1">
      <alignment horizontal="justify" vertical="top" wrapText="1"/>
      <protection locked="0"/>
    </xf>
    <xf numFmtId="0" fontId="71" fillId="16" borderId="45" xfId="340" applyFont="1" applyFill="1" applyBorder="1" applyAlignment="1">
      <alignment horizontal="left" vertical="top" wrapText="1"/>
    </xf>
    <xf numFmtId="0" fontId="71" fillId="16" borderId="44" xfId="340" applyFont="1" applyFill="1" applyBorder="1" applyAlignment="1">
      <alignment horizontal="left" vertical="top" wrapText="1"/>
    </xf>
    <xf numFmtId="0" fontId="70" fillId="0" borderId="74" xfId="340" applyFont="1" applyBorder="1" applyAlignment="1" applyProtection="1">
      <alignment horizontal="justify" vertical="top" wrapText="1"/>
      <protection locked="0"/>
    </xf>
    <xf numFmtId="0" fontId="70" fillId="0" borderId="75" xfId="340" applyFont="1" applyBorder="1" applyAlignment="1" applyProtection="1">
      <alignment horizontal="justify" vertical="top" wrapText="1"/>
      <protection locked="0"/>
    </xf>
    <xf numFmtId="49" fontId="71" fillId="16" borderId="45" xfId="340" applyNumberFormat="1" applyFont="1" applyFill="1" applyBorder="1" applyAlignment="1">
      <alignment horizontal="left" vertical="center" wrapText="1"/>
    </xf>
    <xf numFmtId="49" fontId="71" fillId="16" borderId="44" xfId="340" applyNumberFormat="1" applyFont="1" applyFill="1" applyBorder="1" applyAlignment="1">
      <alignment horizontal="left" vertical="center" wrapText="1"/>
    </xf>
    <xf numFmtId="0" fontId="71" fillId="15" borderId="4" xfId="340" applyFont="1" applyFill="1" applyBorder="1" applyAlignment="1">
      <alignment horizontal="left" vertical="center" wrapText="1"/>
    </xf>
    <xf numFmtId="0" fontId="71" fillId="15" borderId="5" xfId="340" applyFont="1" applyFill="1" applyBorder="1" applyAlignment="1">
      <alignment horizontal="left" vertical="center" wrapText="1"/>
    </xf>
    <xf numFmtId="0" fontId="70" fillId="0" borderId="4" xfId="340" applyFont="1" applyBorder="1" applyAlignment="1" applyProtection="1">
      <alignment horizontal="justify" vertical="top" wrapText="1"/>
      <protection locked="0"/>
    </xf>
    <xf numFmtId="0" fontId="70" fillId="0" borderId="6" xfId="340" applyFont="1" applyBorder="1" applyAlignment="1" applyProtection="1">
      <alignment horizontal="justify" vertical="top" wrapText="1"/>
      <protection locked="0"/>
    </xf>
    <xf numFmtId="0" fontId="72" fillId="17" borderId="4" xfId="340" applyFont="1" applyFill="1" applyBorder="1" applyAlignment="1">
      <alignment vertical="center" wrapText="1"/>
    </xf>
    <xf numFmtId="0" fontId="72" fillId="17" borderId="6" xfId="340" applyFont="1" applyFill="1" applyBorder="1" applyAlignment="1">
      <alignment vertical="center" wrapText="1"/>
    </xf>
    <xf numFmtId="0" fontId="78" fillId="0" borderId="4" xfId="340" applyFont="1" applyBorder="1" applyAlignment="1" applyProtection="1">
      <alignment horizontal="justify" vertical="top" wrapText="1"/>
      <protection locked="0"/>
    </xf>
    <xf numFmtId="0" fontId="78" fillId="0" borderId="6" xfId="340" applyFont="1" applyBorder="1" applyAlignment="1" applyProtection="1">
      <alignment horizontal="justify" vertical="top" wrapText="1"/>
      <protection locked="0"/>
    </xf>
    <xf numFmtId="49" fontId="72" fillId="0" borderId="4" xfId="340" applyNumberFormat="1" applyFont="1" applyBorder="1" applyAlignment="1">
      <alignment horizontal="left" vertical="top"/>
    </xf>
    <xf numFmtId="49" fontId="72" fillId="0" borderId="6" xfId="340" applyNumberFormat="1" applyFont="1" applyBorder="1" applyAlignment="1">
      <alignment horizontal="left" vertical="top"/>
    </xf>
    <xf numFmtId="0" fontId="72" fillId="16" borderId="45" xfId="340" applyFont="1" applyFill="1" applyBorder="1" applyAlignment="1">
      <alignment vertical="center" wrapText="1"/>
    </xf>
    <xf numFmtId="0" fontId="72" fillId="16" borderId="44" xfId="340" applyFont="1" applyFill="1" applyBorder="1" applyAlignment="1">
      <alignment vertical="center" wrapText="1"/>
    </xf>
    <xf numFmtId="0" fontId="70" fillId="0" borderId="4" xfId="340" applyFont="1" applyBorder="1" applyAlignment="1">
      <alignment horizontal="justify" vertical="top" wrapText="1"/>
    </xf>
    <xf numFmtId="0" fontId="70" fillId="0" borderId="6" xfId="340" applyFont="1" applyBorder="1" applyAlignment="1">
      <alignment horizontal="justify" vertical="top" wrapText="1"/>
    </xf>
    <xf numFmtId="49" fontId="72" fillId="0" borderId="74" xfId="340" applyNumberFormat="1" applyFont="1" applyBorder="1" applyAlignment="1">
      <alignment horizontal="left" vertical="top"/>
    </xf>
    <xf numFmtId="49" fontId="72" fillId="0" borderId="75" xfId="340" applyNumberFormat="1" applyFont="1" applyBorder="1" applyAlignment="1">
      <alignment horizontal="left" vertical="top"/>
    </xf>
    <xf numFmtId="0" fontId="84" fillId="18" borderId="76" xfId="340" applyFont="1" applyFill="1" applyBorder="1" applyAlignment="1">
      <alignment horizontal="center" vertical="center" wrapText="1"/>
    </xf>
    <xf numFmtId="0" fontId="84" fillId="18" borderId="81" xfId="340" applyFont="1" applyFill="1" applyBorder="1" applyAlignment="1">
      <alignment horizontal="center" vertical="center" wrapText="1"/>
    </xf>
    <xf numFmtId="0" fontId="68" fillId="18" borderId="77" xfId="340" applyFont="1" applyFill="1" applyBorder="1" applyAlignment="1">
      <alignment horizontal="center" vertical="center"/>
    </xf>
    <xf numFmtId="0" fontId="68" fillId="18" borderId="78" xfId="340" applyFont="1" applyFill="1" applyBorder="1" applyAlignment="1">
      <alignment horizontal="center" vertical="center"/>
    </xf>
    <xf numFmtId="0" fontId="68" fillId="18" borderId="82" xfId="340" applyFont="1" applyFill="1" applyBorder="1" applyAlignment="1">
      <alignment horizontal="center" vertical="center"/>
    </xf>
    <xf numFmtId="0" fontId="68" fillId="18" borderId="83" xfId="340" applyFont="1" applyFill="1" applyBorder="1" applyAlignment="1">
      <alignment horizontal="center" vertical="center"/>
    </xf>
    <xf numFmtId="0" fontId="68" fillId="18" borderId="79" xfId="340" applyFont="1" applyFill="1" applyBorder="1" applyAlignment="1">
      <alignment horizontal="center" vertical="center"/>
    </xf>
    <xf numFmtId="0" fontId="68" fillId="18" borderId="80" xfId="340" applyFont="1" applyFill="1" applyBorder="1" applyAlignment="1">
      <alignment horizontal="center" vertical="center"/>
    </xf>
    <xf numFmtId="0" fontId="68" fillId="18" borderId="84" xfId="340" applyFont="1" applyFill="1" applyBorder="1" applyAlignment="1">
      <alignment horizontal="center" vertical="center"/>
    </xf>
    <xf numFmtId="0" fontId="68" fillId="18" borderId="85" xfId="340" applyFont="1" applyFill="1" applyBorder="1" applyAlignment="1">
      <alignment horizontal="center" vertical="center"/>
    </xf>
    <xf numFmtId="0" fontId="71" fillId="16" borderId="45" xfId="340" applyFont="1" applyFill="1" applyBorder="1" applyAlignment="1">
      <alignment vertical="center" wrapText="1"/>
    </xf>
    <xf numFmtId="0" fontId="71" fillId="16" borderId="44" xfId="340" applyFont="1" applyFill="1" applyBorder="1" applyAlignment="1">
      <alignment vertical="center" wrapText="1"/>
    </xf>
    <xf numFmtId="0" fontId="70" fillId="0" borderId="0" xfId="340" applyFont="1" applyAlignment="1" applyProtection="1">
      <alignment horizontal="justify" vertical="top" wrapText="1"/>
      <protection locked="0"/>
    </xf>
    <xf numFmtId="0" fontId="85" fillId="0" borderId="74" xfId="340" applyFont="1" applyBorder="1" applyAlignment="1">
      <alignment horizontal="left" vertical="center" wrapText="1"/>
    </xf>
    <xf numFmtId="0" fontId="85" fillId="0" borderId="75" xfId="340" applyFont="1" applyBorder="1" applyAlignment="1">
      <alignment horizontal="left" vertical="center" wrapText="1"/>
    </xf>
    <xf numFmtId="165" fontId="86" fillId="0" borderId="74" xfId="340" applyNumberFormat="1" applyFont="1" applyBorder="1" applyAlignment="1" applyProtection="1">
      <alignment horizontal="right"/>
      <protection hidden="1"/>
    </xf>
    <xf numFmtId="165" fontId="86" fillId="0" borderId="1" xfId="340" applyNumberFormat="1" applyFont="1" applyBorder="1" applyAlignment="1" applyProtection="1">
      <alignment horizontal="right"/>
      <protection hidden="1"/>
    </xf>
    <xf numFmtId="165" fontId="86" fillId="0" borderId="87" xfId="340" applyNumberFormat="1" applyFont="1" applyBorder="1" applyAlignment="1" applyProtection="1">
      <alignment horizontal="right"/>
      <protection hidden="1"/>
    </xf>
    <xf numFmtId="0" fontId="85" fillId="0" borderId="4" xfId="340" applyFont="1" applyBorder="1" applyAlignment="1">
      <alignment horizontal="left" vertical="center"/>
    </xf>
    <xf numFmtId="0" fontId="85" fillId="0" borderId="6" xfId="340" applyFont="1" applyBorder="1" applyAlignment="1">
      <alignment horizontal="left" vertical="center"/>
    </xf>
    <xf numFmtId="165" fontId="86" fillId="0" borderId="4" xfId="340" applyNumberFormat="1" applyFont="1" applyBorder="1" applyAlignment="1" applyProtection="1">
      <alignment horizontal="right"/>
      <protection hidden="1"/>
    </xf>
    <xf numFmtId="165" fontId="86" fillId="0" borderId="5" xfId="340" applyNumberFormat="1" applyFont="1" applyBorder="1" applyAlignment="1" applyProtection="1">
      <alignment horizontal="right"/>
      <protection hidden="1"/>
    </xf>
    <xf numFmtId="165" fontId="86" fillId="0" borderId="88" xfId="340" applyNumberFormat="1" applyFont="1" applyBorder="1" applyAlignment="1" applyProtection="1">
      <alignment horizontal="right"/>
      <protection hidden="1"/>
    </xf>
    <xf numFmtId="0" fontId="85" fillId="0" borderId="4" xfId="340" applyFont="1" applyBorder="1" applyAlignment="1">
      <alignment horizontal="left" vertical="center" wrapText="1"/>
    </xf>
    <xf numFmtId="0" fontId="85" fillId="0" borderId="6" xfId="340" applyFont="1" applyBorder="1" applyAlignment="1">
      <alignment horizontal="left" vertical="center" wrapText="1"/>
    </xf>
    <xf numFmtId="0" fontId="83" fillId="0" borderId="0" xfId="340" applyFont="1" applyAlignment="1">
      <alignment horizontal="left" vertical="top"/>
    </xf>
    <xf numFmtId="0" fontId="87" fillId="0" borderId="43" xfId="340" applyFont="1" applyBorder="1" applyProtection="1">
      <protection hidden="1"/>
    </xf>
    <xf numFmtId="0" fontId="87" fillId="0" borderId="44" xfId="340" applyFont="1" applyBorder="1" applyProtection="1">
      <protection hidden="1"/>
    </xf>
    <xf numFmtId="165" fontId="88" fillId="0" borderId="45" xfId="340" applyNumberFormat="1" applyFont="1" applyBorder="1" applyAlignment="1" applyProtection="1">
      <alignment horizontal="right"/>
      <protection hidden="1"/>
    </xf>
    <xf numFmtId="165" fontId="88" fillId="0" borderId="42" xfId="340" applyNumberFormat="1" applyFont="1" applyBorder="1" applyAlignment="1" applyProtection="1">
      <alignment horizontal="right"/>
      <protection hidden="1"/>
    </xf>
    <xf numFmtId="165" fontId="88" fillId="0" borderId="48" xfId="340" applyNumberFormat="1" applyFont="1" applyBorder="1" applyAlignment="1" applyProtection="1">
      <alignment horizontal="right"/>
      <protection hidden="1"/>
    </xf>
    <xf numFmtId="2" fontId="66" fillId="0" borderId="0" xfId="340" applyNumberFormat="1" applyFont="1" applyAlignment="1">
      <alignment horizontal="center"/>
    </xf>
    <xf numFmtId="0" fontId="66" fillId="0" borderId="0" xfId="340" applyFont="1" applyAlignment="1">
      <alignment horizontal="center"/>
    </xf>
    <xf numFmtId="0" fontId="85" fillId="0" borderId="91" xfId="340" applyFont="1" applyBorder="1" applyAlignment="1">
      <alignment horizontal="left" vertical="center" wrapText="1"/>
    </xf>
    <xf numFmtId="0" fontId="85" fillId="0" borderId="92" xfId="340" applyFont="1" applyBorder="1" applyAlignment="1">
      <alignment horizontal="left" vertical="center" wrapText="1"/>
    </xf>
    <xf numFmtId="165" fontId="86" fillId="0" borderId="91" xfId="340" applyNumberFormat="1" applyFont="1" applyBorder="1" applyAlignment="1" applyProtection="1">
      <alignment horizontal="right"/>
      <protection hidden="1"/>
    </xf>
    <xf numFmtId="165" fontId="86" fillId="0" borderId="93" xfId="340" applyNumberFormat="1" applyFont="1" applyBorder="1" applyAlignment="1" applyProtection="1">
      <alignment horizontal="right"/>
      <protection hidden="1"/>
    </xf>
    <xf numFmtId="165" fontId="86" fillId="0" borderId="94" xfId="340" applyNumberFormat="1" applyFont="1" applyBorder="1" applyAlignment="1" applyProtection="1">
      <alignment horizontal="right"/>
      <protection hidden="1"/>
    </xf>
  </cellXfs>
  <cellStyles count="365">
    <cellStyle name="Comma 2" xfId="344" xr:uid="{A6654B61-96E9-FF4A-A1C8-0B2C9E998676}"/>
    <cellStyle name="Excel Built-in Normal" xfId="337" xr:uid="{BDAD391A-4DED-423B-BFEB-17B2AD440355}"/>
    <cellStyle name="Excel_BuiltIn_Calculation" xfId="359" xr:uid="{59F467FD-E1D0-DA4F-B333-A276BF815556}"/>
    <cellStyle name="merge 10" xfId="350" xr:uid="{2C0EA9AB-97AE-CD47-9022-32AB1536F0C7}"/>
    <cellStyle name="merge 12" xfId="349" xr:uid="{C96A26F8-800C-1642-8A14-89192AB071AE}"/>
    <cellStyle name="merge 5" xfId="357" xr:uid="{B354CE5D-2AEF-7F44-8231-1B6602BDAF3F}"/>
    <cellStyle name="Naslov2" xfId="339" xr:uid="{41BA6FDB-B8A1-4232-AB8D-A7028BC333AD}"/>
    <cellStyle name="Normal" xfId="0" builtinId="0"/>
    <cellStyle name="Normal 11" xfId="1" xr:uid="{00000000-0005-0000-0000-000000000000}"/>
    <cellStyle name="Normal 16 2" xfId="354" xr:uid="{7C8A82FE-8AC7-224C-AC0E-EBD382571FF8}"/>
    <cellStyle name="Normal 18 2" xfId="352" xr:uid="{F634E0A1-9A99-704C-AB68-1759DDEAF0E3}"/>
    <cellStyle name="Normal 19 2" xfId="356" xr:uid="{718779E5-E26B-2142-85E4-AB9E65026167}"/>
    <cellStyle name="Normal 2" xfId="2" xr:uid="{00000000-0005-0000-0000-000001000000}"/>
    <cellStyle name="Normal 2 2" xfId="340" xr:uid="{FACBD349-CAEE-B744-B491-AA210037F443}"/>
    <cellStyle name="Normal 2 2 2" xfId="345" xr:uid="{6D60A41B-41DA-7A4D-82CE-EB573AFDAF8E}"/>
    <cellStyle name="Normal 2 2 3" xfId="355" xr:uid="{94D1E677-6F38-A34E-826E-6681977EB464}"/>
    <cellStyle name="Normal 2 5" xfId="346" xr:uid="{0E18F212-DA6B-4E45-95E8-AA7AEECC3810}"/>
    <cellStyle name="Normal 2 7" xfId="360" xr:uid="{68916612-8717-664F-940C-5FFACF70A8DA}"/>
    <cellStyle name="Normal 3" xfId="342" xr:uid="{F719DAD5-89A4-BA4A-9E15-20E59A48ADBB}"/>
    <cellStyle name="Normal 3 2" xfId="348" xr:uid="{E0906DEE-C8B6-614C-88FC-BF9B22581B9A}"/>
    <cellStyle name="Normal 4" xfId="341" xr:uid="{368E681B-7AC0-504E-85CD-799B82646861}"/>
    <cellStyle name="Normal 4 10" xfId="343" xr:uid="{8F2C20B1-6FD0-A842-8FEF-A62C47BCD2AB}"/>
    <cellStyle name="Normal 4 2" xfId="364" xr:uid="{0ADED552-7B90-3948-BEAC-C34B15AB4A5E}"/>
    <cellStyle name="Normal 5" xfId="358" xr:uid="{8D3294FB-504A-B446-BCAC-7952859FD56E}"/>
    <cellStyle name="Normal 6" xfId="347" xr:uid="{EA55786D-7428-3645-A7C2-D4659DE3F279}"/>
    <cellStyle name="Normal 7" xfId="361" xr:uid="{B3C9C1EB-2F9C-1647-97CD-F14589B67FBA}"/>
    <cellStyle name="Normal 8" xfId="363" xr:uid="{04190696-9684-674C-8B6A-DAFF6BEE7BF0}"/>
    <cellStyle name="Normal_najestaj i oprema_PGP" xfId="362" xr:uid="{F732FCAE-4B69-CA4D-B2CE-50E005B0E6BD}"/>
    <cellStyle name="Normalno 2" xfId="3" xr:uid="{00000000-0005-0000-0000-000003000000}"/>
    <cellStyle name="Normalno 3" xfId="4" xr:uid="{00000000-0005-0000-0000-000004000000}"/>
    <cellStyle name="Normalno 4" xfId="5" xr:uid="{00000000-0005-0000-0000-000005000000}"/>
    <cellStyle name="Normalno 4 10" xfId="6" xr:uid="{00000000-0005-0000-0000-000006000000}"/>
    <cellStyle name="Normalno 4 10 2" xfId="7" xr:uid="{00000000-0005-0000-0000-000007000000}"/>
    <cellStyle name="Normalno 4 11" xfId="8" xr:uid="{00000000-0005-0000-0000-000008000000}"/>
    <cellStyle name="Normalno 4 11 2" xfId="9" xr:uid="{00000000-0005-0000-0000-000009000000}"/>
    <cellStyle name="Normalno 4 12" xfId="10" xr:uid="{00000000-0005-0000-0000-00000A000000}"/>
    <cellStyle name="Normalno 4 12 2" xfId="11" xr:uid="{00000000-0005-0000-0000-00000B000000}"/>
    <cellStyle name="Normalno 4 13" xfId="12" xr:uid="{00000000-0005-0000-0000-00000C000000}"/>
    <cellStyle name="Normalno 4 13 2" xfId="13" xr:uid="{00000000-0005-0000-0000-00000D000000}"/>
    <cellStyle name="Normalno 4 14" xfId="14" xr:uid="{00000000-0005-0000-0000-00000E000000}"/>
    <cellStyle name="Normalno 4 14 2" xfId="15" xr:uid="{00000000-0005-0000-0000-00000F000000}"/>
    <cellStyle name="Normalno 4 15" xfId="16" xr:uid="{00000000-0005-0000-0000-000010000000}"/>
    <cellStyle name="Normalno 4 15 2" xfId="17" xr:uid="{00000000-0005-0000-0000-000011000000}"/>
    <cellStyle name="Normalno 4 16" xfId="18" xr:uid="{00000000-0005-0000-0000-000012000000}"/>
    <cellStyle name="Normalno 4 16 2" xfId="19" xr:uid="{00000000-0005-0000-0000-000013000000}"/>
    <cellStyle name="Normalno 4 17" xfId="20" xr:uid="{00000000-0005-0000-0000-000014000000}"/>
    <cellStyle name="Normalno 4 17 2" xfId="21" xr:uid="{00000000-0005-0000-0000-000015000000}"/>
    <cellStyle name="Normalno 4 18" xfId="22" xr:uid="{00000000-0005-0000-0000-000016000000}"/>
    <cellStyle name="Normalno 4 18 2" xfId="23" xr:uid="{00000000-0005-0000-0000-000017000000}"/>
    <cellStyle name="Normalno 4 19" xfId="24" xr:uid="{00000000-0005-0000-0000-000018000000}"/>
    <cellStyle name="Normalno 4 19 2" xfId="25" xr:uid="{00000000-0005-0000-0000-000019000000}"/>
    <cellStyle name="Normalno 4 2" xfId="26" xr:uid="{00000000-0005-0000-0000-00001A000000}"/>
    <cellStyle name="Normalno 4 2 10" xfId="27" xr:uid="{00000000-0005-0000-0000-00001B000000}"/>
    <cellStyle name="Normalno 4 2 10 2" xfId="28" xr:uid="{00000000-0005-0000-0000-00001C000000}"/>
    <cellStyle name="Normalno 4 2 11" xfId="29" xr:uid="{00000000-0005-0000-0000-00001D000000}"/>
    <cellStyle name="Normalno 4 2 11 2" xfId="30" xr:uid="{00000000-0005-0000-0000-00001E000000}"/>
    <cellStyle name="Normalno 4 2 12" xfId="31" xr:uid="{00000000-0005-0000-0000-00001F000000}"/>
    <cellStyle name="Normalno 4 2 12 2" xfId="32" xr:uid="{00000000-0005-0000-0000-000020000000}"/>
    <cellStyle name="Normalno 4 2 13" xfId="33" xr:uid="{00000000-0005-0000-0000-000021000000}"/>
    <cellStyle name="Normalno 4 2 13 2" xfId="34" xr:uid="{00000000-0005-0000-0000-000022000000}"/>
    <cellStyle name="Normalno 4 2 14" xfId="35" xr:uid="{00000000-0005-0000-0000-000023000000}"/>
    <cellStyle name="Normalno 4 2 2" xfId="36" xr:uid="{00000000-0005-0000-0000-000024000000}"/>
    <cellStyle name="Normalno 4 2 2 10" xfId="37" xr:uid="{00000000-0005-0000-0000-000025000000}"/>
    <cellStyle name="Normalno 4 2 2 10 2" xfId="38" xr:uid="{00000000-0005-0000-0000-000026000000}"/>
    <cellStyle name="Normalno 4 2 2 11" xfId="39" xr:uid="{00000000-0005-0000-0000-000027000000}"/>
    <cellStyle name="Normalno 4 2 2 11 2" xfId="40" xr:uid="{00000000-0005-0000-0000-000028000000}"/>
    <cellStyle name="Normalno 4 2 2 12" xfId="41" xr:uid="{00000000-0005-0000-0000-000029000000}"/>
    <cellStyle name="Normalno 4 2 2 12 2" xfId="42" xr:uid="{00000000-0005-0000-0000-00002A000000}"/>
    <cellStyle name="Normalno 4 2 2 2" xfId="43" xr:uid="{00000000-0005-0000-0000-00002B000000}"/>
    <cellStyle name="Normalno 4 2 2 2 2" xfId="44" xr:uid="{00000000-0005-0000-0000-00002C000000}"/>
    <cellStyle name="Normalno 4 2 2 3" xfId="45" xr:uid="{00000000-0005-0000-0000-00002D000000}"/>
    <cellStyle name="Normalno 4 2 2 3 2" xfId="46" xr:uid="{00000000-0005-0000-0000-00002E000000}"/>
    <cellStyle name="Normalno 4 2 2 4" xfId="47" xr:uid="{00000000-0005-0000-0000-00002F000000}"/>
    <cellStyle name="Normalno 4 2 2 4 2" xfId="48" xr:uid="{00000000-0005-0000-0000-000030000000}"/>
    <cellStyle name="Normalno 4 2 2 5" xfId="49" xr:uid="{00000000-0005-0000-0000-000031000000}"/>
    <cellStyle name="Normalno 4 2 2 5 2" xfId="50" xr:uid="{00000000-0005-0000-0000-000032000000}"/>
    <cellStyle name="Normalno 4 2 2 6" xfId="51" xr:uid="{00000000-0005-0000-0000-000033000000}"/>
    <cellStyle name="Normalno 4 2 2 6 2" xfId="52" xr:uid="{00000000-0005-0000-0000-000034000000}"/>
    <cellStyle name="Normalno 4 2 2 7" xfId="53" xr:uid="{00000000-0005-0000-0000-000035000000}"/>
    <cellStyle name="Normalno 4 2 2 7 2" xfId="54" xr:uid="{00000000-0005-0000-0000-000036000000}"/>
    <cellStyle name="Normalno 4 2 2 8" xfId="55" xr:uid="{00000000-0005-0000-0000-000037000000}"/>
    <cellStyle name="Normalno 4 2 2 8 2" xfId="56" xr:uid="{00000000-0005-0000-0000-000038000000}"/>
    <cellStyle name="Normalno 4 2 2 9" xfId="57" xr:uid="{00000000-0005-0000-0000-000039000000}"/>
    <cellStyle name="Normalno 4 2 2 9 2" xfId="58" xr:uid="{00000000-0005-0000-0000-00003A000000}"/>
    <cellStyle name="Normalno 4 2 3" xfId="59" xr:uid="{00000000-0005-0000-0000-00003B000000}"/>
    <cellStyle name="Normalno 4 2 3 2" xfId="60" xr:uid="{00000000-0005-0000-0000-00003C000000}"/>
    <cellStyle name="Normalno 4 2 4" xfId="61" xr:uid="{00000000-0005-0000-0000-00003D000000}"/>
    <cellStyle name="Normalno 4 2 4 2" xfId="62" xr:uid="{00000000-0005-0000-0000-00003E000000}"/>
    <cellStyle name="Normalno 4 2 5" xfId="63" xr:uid="{00000000-0005-0000-0000-00003F000000}"/>
    <cellStyle name="Normalno 4 2 5 2" xfId="64" xr:uid="{00000000-0005-0000-0000-000040000000}"/>
    <cellStyle name="Normalno 4 2 6" xfId="65" xr:uid="{00000000-0005-0000-0000-000041000000}"/>
    <cellStyle name="Normalno 4 2 6 2" xfId="66" xr:uid="{00000000-0005-0000-0000-000042000000}"/>
    <cellStyle name="Normalno 4 2 7" xfId="67" xr:uid="{00000000-0005-0000-0000-000043000000}"/>
    <cellStyle name="Normalno 4 2 7 2" xfId="68" xr:uid="{00000000-0005-0000-0000-000044000000}"/>
    <cellStyle name="Normalno 4 2 8" xfId="69" xr:uid="{00000000-0005-0000-0000-000045000000}"/>
    <cellStyle name="Normalno 4 2 8 2" xfId="70" xr:uid="{00000000-0005-0000-0000-000046000000}"/>
    <cellStyle name="Normalno 4 2 9" xfId="71" xr:uid="{00000000-0005-0000-0000-000047000000}"/>
    <cellStyle name="Normalno 4 2 9 2" xfId="72" xr:uid="{00000000-0005-0000-0000-000048000000}"/>
    <cellStyle name="Normalno 4 20" xfId="73" xr:uid="{00000000-0005-0000-0000-000049000000}"/>
    <cellStyle name="Normalno 4 20 2" xfId="74" xr:uid="{00000000-0005-0000-0000-00004A000000}"/>
    <cellStyle name="Normalno 4 21" xfId="75" xr:uid="{00000000-0005-0000-0000-00004B000000}"/>
    <cellStyle name="Normalno 4 21 2" xfId="76" xr:uid="{00000000-0005-0000-0000-00004C000000}"/>
    <cellStyle name="Normalno 4 22" xfId="77" xr:uid="{00000000-0005-0000-0000-00004D000000}"/>
    <cellStyle name="Normalno 4 22 2" xfId="78" xr:uid="{00000000-0005-0000-0000-00004E000000}"/>
    <cellStyle name="Normalno 4 23" xfId="79" xr:uid="{00000000-0005-0000-0000-00004F000000}"/>
    <cellStyle name="Normalno 4 23 2" xfId="80" xr:uid="{00000000-0005-0000-0000-000050000000}"/>
    <cellStyle name="Normalno 4 24" xfId="81" xr:uid="{00000000-0005-0000-0000-000051000000}"/>
    <cellStyle name="Normalno 4 24 2" xfId="82" xr:uid="{00000000-0005-0000-0000-000052000000}"/>
    <cellStyle name="Normalno 4 25" xfId="83" xr:uid="{00000000-0005-0000-0000-000053000000}"/>
    <cellStyle name="Normalno 4 25 2" xfId="84" xr:uid="{00000000-0005-0000-0000-000054000000}"/>
    <cellStyle name="Normalno 4 26" xfId="85" xr:uid="{00000000-0005-0000-0000-000055000000}"/>
    <cellStyle name="Normalno 4 26 2" xfId="86" xr:uid="{00000000-0005-0000-0000-000056000000}"/>
    <cellStyle name="Normalno 4 27" xfId="87" xr:uid="{00000000-0005-0000-0000-000057000000}"/>
    <cellStyle name="Normalno 4 27 2" xfId="88" xr:uid="{00000000-0005-0000-0000-000058000000}"/>
    <cellStyle name="Normalno 4 28" xfId="89" xr:uid="{00000000-0005-0000-0000-000059000000}"/>
    <cellStyle name="Normalno 4 28 2" xfId="90" xr:uid="{00000000-0005-0000-0000-00005A000000}"/>
    <cellStyle name="Normalno 4 29" xfId="91" xr:uid="{00000000-0005-0000-0000-00005B000000}"/>
    <cellStyle name="Normalno 4 29 2" xfId="92" xr:uid="{00000000-0005-0000-0000-00005C000000}"/>
    <cellStyle name="Normalno 4 3" xfId="93" xr:uid="{00000000-0005-0000-0000-00005D000000}"/>
    <cellStyle name="Normalno 4 3 10" xfId="94" xr:uid="{00000000-0005-0000-0000-00005E000000}"/>
    <cellStyle name="Normalno 4 3 10 2" xfId="95" xr:uid="{00000000-0005-0000-0000-00005F000000}"/>
    <cellStyle name="Normalno 4 3 11" xfId="96" xr:uid="{00000000-0005-0000-0000-000060000000}"/>
    <cellStyle name="Normalno 4 3 11 2" xfId="97" xr:uid="{00000000-0005-0000-0000-000061000000}"/>
    <cellStyle name="Normalno 4 3 12" xfId="98" xr:uid="{00000000-0005-0000-0000-000062000000}"/>
    <cellStyle name="Normalno 4 3 12 2" xfId="99" xr:uid="{00000000-0005-0000-0000-000063000000}"/>
    <cellStyle name="Normalno 4 3 13" xfId="100" xr:uid="{00000000-0005-0000-0000-000064000000}"/>
    <cellStyle name="Normalno 4 3 2" xfId="101" xr:uid="{00000000-0005-0000-0000-000065000000}"/>
    <cellStyle name="Normalno 4 3 2 2" xfId="102" xr:uid="{00000000-0005-0000-0000-000066000000}"/>
    <cellStyle name="Normalno 4 3 3" xfId="103" xr:uid="{00000000-0005-0000-0000-000067000000}"/>
    <cellStyle name="Normalno 4 3 3 2" xfId="104" xr:uid="{00000000-0005-0000-0000-000068000000}"/>
    <cellStyle name="Normalno 4 3 4" xfId="105" xr:uid="{00000000-0005-0000-0000-000069000000}"/>
    <cellStyle name="Normalno 4 3 4 2" xfId="106" xr:uid="{00000000-0005-0000-0000-00006A000000}"/>
    <cellStyle name="Normalno 4 3 5" xfId="107" xr:uid="{00000000-0005-0000-0000-00006B000000}"/>
    <cellStyle name="Normalno 4 3 5 2" xfId="108" xr:uid="{00000000-0005-0000-0000-00006C000000}"/>
    <cellStyle name="Normalno 4 3 6" xfId="109" xr:uid="{00000000-0005-0000-0000-00006D000000}"/>
    <cellStyle name="Normalno 4 3 6 2" xfId="110" xr:uid="{00000000-0005-0000-0000-00006E000000}"/>
    <cellStyle name="Normalno 4 3 7" xfId="111" xr:uid="{00000000-0005-0000-0000-00006F000000}"/>
    <cellStyle name="Normalno 4 3 7 2" xfId="112" xr:uid="{00000000-0005-0000-0000-000070000000}"/>
    <cellStyle name="Normalno 4 3 8" xfId="113" xr:uid="{00000000-0005-0000-0000-000071000000}"/>
    <cellStyle name="Normalno 4 3 8 2" xfId="114" xr:uid="{00000000-0005-0000-0000-000072000000}"/>
    <cellStyle name="Normalno 4 3 9" xfId="115" xr:uid="{00000000-0005-0000-0000-000073000000}"/>
    <cellStyle name="Normalno 4 3 9 2" xfId="116" xr:uid="{00000000-0005-0000-0000-000074000000}"/>
    <cellStyle name="Normalno 4 30" xfId="117" xr:uid="{00000000-0005-0000-0000-000075000000}"/>
    <cellStyle name="Normalno 4 30 2" xfId="118" xr:uid="{00000000-0005-0000-0000-000076000000}"/>
    <cellStyle name="Normalno 4 31" xfId="119" xr:uid="{00000000-0005-0000-0000-000077000000}"/>
    <cellStyle name="Normalno 4 4" xfId="120" xr:uid="{00000000-0005-0000-0000-000078000000}"/>
    <cellStyle name="Normalno 4 4 2" xfId="121" xr:uid="{00000000-0005-0000-0000-000079000000}"/>
    <cellStyle name="Normalno 4 4 2 2" xfId="122" xr:uid="{00000000-0005-0000-0000-00007A000000}"/>
    <cellStyle name="Normalno 4 4 3" xfId="123" xr:uid="{00000000-0005-0000-0000-00007B000000}"/>
    <cellStyle name="Normalno 4 5" xfId="124" xr:uid="{00000000-0005-0000-0000-00007C000000}"/>
    <cellStyle name="Normalno 4 5 2" xfId="125" xr:uid="{00000000-0005-0000-0000-00007D000000}"/>
    <cellStyle name="Normalno 4 6" xfId="126" xr:uid="{00000000-0005-0000-0000-00007E000000}"/>
    <cellStyle name="Normalno 4 6 2" xfId="127" xr:uid="{00000000-0005-0000-0000-00007F000000}"/>
    <cellStyle name="Normalno 4 7" xfId="128" xr:uid="{00000000-0005-0000-0000-000080000000}"/>
    <cellStyle name="Normalno 4 7 2" xfId="129" xr:uid="{00000000-0005-0000-0000-000081000000}"/>
    <cellStyle name="Normalno 4 8" xfId="130" xr:uid="{00000000-0005-0000-0000-000082000000}"/>
    <cellStyle name="Normalno 4 8 2" xfId="131" xr:uid="{00000000-0005-0000-0000-000083000000}"/>
    <cellStyle name="Normalno 4 9" xfId="132" xr:uid="{00000000-0005-0000-0000-000084000000}"/>
    <cellStyle name="Normalno 4 9 2" xfId="133" xr:uid="{00000000-0005-0000-0000-000085000000}"/>
    <cellStyle name="Normalno 5" xfId="134" xr:uid="{00000000-0005-0000-0000-000086000000}"/>
    <cellStyle name="Normalno 5 10" xfId="135" xr:uid="{00000000-0005-0000-0000-000087000000}"/>
    <cellStyle name="Normalno 5 11" xfId="136" xr:uid="{00000000-0005-0000-0000-000088000000}"/>
    <cellStyle name="Normalno 5 12" xfId="137" xr:uid="{00000000-0005-0000-0000-000089000000}"/>
    <cellStyle name="Normalno 5 12 2" xfId="138" xr:uid="{00000000-0005-0000-0000-00008A000000}"/>
    <cellStyle name="Normalno 5 13" xfId="139" xr:uid="{00000000-0005-0000-0000-00008B000000}"/>
    <cellStyle name="Normalno 5 13 2" xfId="140" xr:uid="{00000000-0005-0000-0000-00008C000000}"/>
    <cellStyle name="Normalno 5 14" xfId="141" xr:uid="{00000000-0005-0000-0000-00008D000000}"/>
    <cellStyle name="Normalno 5 14 2" xfId="142" xr:uid="{00000000-0005-0000-0000-00008E000000}"/>
    <cellStyle name="Normalno 5 15" xfId="143" xr:uid="{00000000-0005-0000-0000-00008F000000}"/>
    <cellStyle name="Normalno 5 15 2" xfId="144" xr:uid="{00000000-0005-0000-0000-000090000000}"/>
    <cellStyle name="Normalno 5 16" xfId="145" xr:uid="{00000000-0005-0000-0000-000091000000}"/>
    <cellStyle name="Normalno 5 17" xfId="146" xr:uid="{00000000-0005-0000-0000-000092000000}"/>
    <cellStyle name="Normalno 5 18" xfId="147" xr:uid="{00000000-0005-0000-0000-000093000000}"/>
    <cellStyle name="Normalno 5 19" xfId="148" xr:uid="{00000000-0005-0000-0000-000094000000}"/>
    <cellStyle name="Normalno 5 2" xfId="149" xr:uid="{00000000-0005-0000-0000-000095000000}"/>
    <cellStyle name="Normalno 5 2 2" xfId="150" xr:uid="{00000000-0005-0000-0000-000096000000}"/>
    <cellStyle name="Normalno 5 2 2 2" xfId="151" xr:uid="{00000000-0005-0000-0000-000097000000}"/>
    <cellStyle name="Normalno 5 2 3" xfId="152" xr:uid="{00000000-0005-0000-0000-000098000000}"/>
    <cellStyle name="Normalno 5 20" xfId="153" xr:uid="{00000000-0005-0000-0000-000099000000}"/>
    <cellStyle name="Normalno 5 20 2" xfId="154" xr:uid="{00000000-0005-0000-0000-00009A000000}"/>
    <cellStyle name="Normalno 5 21" xfId="155" xr:uid="{00000000-0005-0000-0000-00009B000000}"/>
    <cellStyle name="Normalno 5 21 2" xfId="156" xr:uid="{00000000-0005-0000-0000-00009C000000}"/>
    <cellStyle name="Normalno 5 22" xfId="157" xr:uid="{00000000-0005-0000-0000-00009D000000}"/>
    <cellStyle name="Normalno 5 22 2" xfId="158" xr:uid="{00000000-0005-0000-0000-00009E000000}"/>
    <cellStyle name="Normalno 5 23" xfId="159" xr:uid="{00000000-0005-0000-0000-00009F000000}"/>
    <cellStyle name="Normalno 5 23 2" xfId="160" xr:uid="{00000000-0005-0000-0000-0000A0000000}"/>
    <cellStyle name="Normalno 5 24" xfId="161" xr:uid="{00000000-0005-0000-0000-0000A1000000}"/>
    <cellStyle name="Normalno 5 24 2" xfId="162" xr:uid="{00000000-0005-0000-0000-0000A2000000}"/>
    <cellStyle name="Normalno 5 25" xfId="163" xr:uid="{00000000-0005-0000-0000-0000A3000000}"/>
    <cellStyle name="Normalno 5 25 2" xfId="164" xr:uid="{00000000-0005-0000-0000-0000A4000000}"/>
    <cellStyle name="Normalno 5 26" xfId="165" xr:uid="{00000000-0005-0000-0000-0000A5000000}"/>
    <cellStyle name="Normalno 5 26 2" xfId="166" xr:uid="{00000000-0005-0000-0000-0000A6000000}"/>
    <cellStyle name="Normalno 5 27" xfId="167" xr:uid="{00000000-0005-0000-0000-0000A7000000}"/>
    <cellStyle name="Normalno 5 27 2" xfId="168" xr:uid="{00000000-0005-0000-0000-0000A8000000}"/>
    <cellStyle name="Normalno 5 28" xfId="169" xr:uid="{00000000-0005-0000-0000-0000A9000000}"/>
    <cellStyle name="Normalno 5 3" xfId="170" xr:uid="{00000000-0005-0000-0000-0000AA000000}"/>
    <cellStyle name="Normalno 5 3 2" xfId="171" xr:uid="{00000000-0005-0000-0000-0000AB000000}"/>
    <cellStyle name="Normalno 5 3 2 2" xfId="172" xr:uid="{00000000-0005-0000-0000-0000AC000000}"/>
    <cellStyle name="Normalno 5 3 3" xfId="173" xr:uid="{00000000-0005-0000-0000-0000AD000000}"/>
    <cellStyle name="Normalno 5 4" xfId="174" xr:uid="{00000000-0005-0000-0000-0000AE000000}"/>
    <cellStyle name="Normalno 5 4 2" xfId="175" xr:uid="{00000000-0005-0000-0000-0000AF000000}"/>
    <cellStyle name="Normalno 5 5" xfId="176" xr:uid="{00000000-0005-0000-0000-0000B0000000}"/>
    <cellStyle name="Normalno 5 6" xfId="177" xr:uid="{00000000-0005-0000-0000-0000B1000000}"/>
    <cellStyle name="Normalno 5 7" xfId="178" xr:uid="{00000000-0005-0000-0000-0000B2000000}"/>
    <cellStyle name="Normalno 5 8" xfId="179" xr:uid="{00000000-0005-0000-0000-0000B3000000}"/>
    <cellStyle name="Normalno 5 9" xfId="180" xr:uid="{00000000-0005-0000-0000-0000B4000000}"/>
    <cellStyle name="Normalno 6" xfId="181" xr:uid="{00000000-0005-0000-0000-0000B5000000}"/>
    <cellStyle name="Obično 10" xfId="182" xr:uid="{00000000-0005-0000-0000-0000B6000000}"/>
    <cellStyle name="Obično 12" xfId="183" xr:uid="{00000000-0005-0000-0000-0000B7000000}"/>
    <cellStyle name="Obično 13" xfId="184" xr:uid="{00000000-0005-0000-0000-0000B8000000}"/>
    <cellStyle name="Obično 14" xfId="185" xr:uid="{00000000-0005-0000-0000-0000B9000000}"/>
    <cellStyle name="Obično 16" xfId="186" xr:uid="{00000000-0005-0000-0000-0000BA000000}"/>
    <cellStyle name="Obično 17" xfId="187" xr:uid="{00000000-0005-0000-0000-0000BB000000}"/>
    <cellStyle name="Obično 18" xfId="188" xr:uid="{00000000-0005-0000-0000-0000BC000000}"/>
    <cellStyle name="Obično 20" xfId="189" xr:uid="{00000000-0005-0000-0000-0000BD000000}"/>
    <cellStyle name="Obično 22" xfId="190" xr:uid="{00000000-0005-0000-0000-0000BE000000}"/>
    <cellStyle name="Obično 23" xfId="191" xr:uid="{00000000-0005-0000-0000-0000BF000000}"/>
    <cellStyle name="Obično 5" xfId="192" xr:uid="{00000000-0005-0000-0000-0000C0000000}"/>
    <cellStyle name="Obično 6" xfId="193" xr:uid="{00000000-0005-0000-0000-0000C1000000}"/>
    <cellStyle name="Obično 8" xfId="194" xr:uid="{00000000-0005-0000-0000-0000C2000000}"/>
    <cellStyle name="Obično 9" xfId="195" xr:uid="{00000000-0005-0000-0000-0000C3000000}"/>
    <cellStyle name="Standard" xfId="338" xr:uid="{28F71B0C-B0DD-4B81-8363-2C4B8B9A01AC}"/>
    <cellStyle name="Style 1" xfId="196" xr:uid="{00000000-0005-0000-0000-0000C4000000}"/>
    <cellStyle name="wrap 10 2" xfId="353" xr:uid="{A7A11B56-6CBC-8F4A-9AC5-726BB47D1E4F}"/>
    <cellStyle name="wrap 11" xfId="351" xr:uid="{64D6DF39-D7B0-9140-9508-777984426BF8}"/>
    <cellStyle name="Zarez 2" xfId="197" xr:uid="{00000000-0005-0000-0000-0000C5000000}"/>
    <cellStyle name="Zarez 2 10" xfId="198" xr:uid="{00000000-0005-0000-0000-0000C6000000}"/>
    <cellStyle name="Zarez 2 10 2" xfId="199" xr:uid="{00000000-0005-0000-0000-0000C7000000}"/>
    <cellStyle name="Zarez 2 11" xfId="200" xr:uid="{00000000-0005-0000-0000-0000C8000000}"/>
    <cellStyle name="Zarez 2 11 2" xfId="201" xr:uid="{00000000-0005-0000-0000-0000C9000000}"/>
    <cellStyle name="Zarez 2 12" xfId="202" xr:uid="{00000000-0005-0000-0000-0000CA000000}"/>
    <cellStyle name="Zarez 2 12 2" xfId="203" xr:uid="{00000000-0005-0000-0000-0000CB000000}"/>
    <cellStyle name="Zarez 2 13" xfId="204" xr:uid="{00000000-0005-0000-0000-0000CC000000}"/>
    <cellStyle name="Zarez 2 13 2" xfId="205" xr:uid="{00000000-0005-0000-0000-0000CD000000}"/>
    <cellStyle name="Zarez 2 14" xfId="206" xr:uid="{00000000-0005-0000-0000-0000CE000000}"/>
    <cellStyle name="Zarez 2 14 2" xfId="207" xr:uid="{00000000-0005-0000-0000-0000CF000000}"/>
    <cellStyle name="Zarez 2 15" xfId="208" xr:uid="{00000000-0005-0000-0000-0000D0000000}"/>
    <cellStyle name="Zarez 2 15 2" xfId="209" xr:uid="{00000000-0005-0000-0000-0000D1000000}"/>
    <cellStyle name="Zarez 2 16" xfId="210" xr:uid="{00000000-0005-0000-0000-0000D2000000}"/>
    <cellStyle name="Zarez 2 16 2" xfId="211" xr:uid="{00000000-0005-0000-0000-0000D3000000}"/>
    <cellStyle name="Zarez 2 17" xfId="212" xr:uid="{00000000-0005-0000-0000-0000D4000000}"/>
    <cellStyle name="Zarez 2 17 2" xfId="213" xr:uid="{00000000-0005-0000-0000-0000D5000000}"/>
    <cellStyle name="Zarez 2 18" xfId="214" xr:uid="{00000000-0005-0000-0000-0000D6000000}"/>
    <cellStyle name="Zarez 2 18 2" xfId="215" xr:uid="{00000000-0005-0000-0000-0000D7000000}"/>
    <cellStyle name="Zarez 2 19" xfId="216" xr:uid="{00000000-0005-0000-0000-0000D8000000}"/>
    <cellStyle name="Zarez 2 19 2" xfId="217" xr:uid="{00000000-0005-0000-0000-0000D9000000}"/>
    <cellStyle name="Zarez 2 2" xfId="218" xr:uid="{00000000-0005-0000-0000-0000DA000000}"/>
    <cellStyle name="Zarez 2 2 10" xfId="219" xr:uid="{00000000-0005-0000-0000-0000DB000000}"/>
    <cellStyle name="Zarez 2 2 10 2" xfId="220" xr:uid="{00000000-0005-0000-0000-0000DC000000}"/>
    <cellStyle name="Zarez 2 2 11" xfId="221" xr:uid="{00000000-0005-0000-0000-0000DD000000}"/>
    <cellStyle name="Zarez 2 2 11 2" xfId="222" xr:uid="{00000000-0005-0000-0000-0000DE000000}"/>
    <cellStyle name="Zarez 2 2 12" xfId="223" xr:uid="{00000000-0005-0000-0000-0000DF000000}"/>
    <cellStyle name="Zarez 2 2 12 2" xfId="224" xr:uid="{00000000-0005-0000-0000-0000E0000000}"/>
    <cellStyle name="Zarez 2 2 13" xfId="225" xr:uid="{00000000-0005-0000-0000-0000E1000000}"/>
    <cellStyle name="Zarez 2 2 2" xfId="226" xr:uid="{00000000-0005-0000-0000-0000E2000000}"/>
    <cellStyle name="Zarez 2 2 2 2" xfId="227" xr:uid="{00000000-0005-0000-0000-0000E3000000}"/>
    <cellStyle name="Zarez 2 2 3" xfId="228" xr:uid="{00000000-0005-0000-0000-0000E4000000}"/>
    <cellStyle name="Zarez 2 2 3 2" xfId="229" xr:uid="{00000000-0005-0000-0000-0000E5000000}"/>
    <cellStyle name="Zarez 2 2 4" xfId="230" xr:uid="{00000000-0005-0000-0000-0000E6000000}"/>
    <cellStyle name="Zarez 2 2 4 2" xfId="231" xr:uid="{00000000-0005-0000-0000-0000E7000000}"/>
    <cellStyle name="Zarez 2 2 5" xfId="232" xr:uid="{00000000-0005-0000-0000-0000E8000000}"/>
    <cellStyle name="Zarez 2 2 5 2" xfId="233" xr:uid="{00000000-0005-0000-0000-0000E9000000}"/>
    <cellStyle name="Zarez 2 2 6" xfId="234" xr:uid="{00000000-0005-0000-0000-0000EA000000}"/>
    <cellStyle name="Zarez 2 2 6 2" xfId="235" xr:uid="{00000000-0005-0000-0000-0000EB000000}"/>
    <cellStyle name="Zarez 2 2 7" xfId="236" xr:uid="{00000000-0005-0000-0000-0000EC000000}"/>
    <cellStyle name="Zarez 2 2 7 2" xfId="237" xr:uid="{00000000-0005-0000-0000-0000ED000000}"/>
    <cellStyle name="Zarez 2 2 8" xfId="238" xr:uid="{00000000-0005-0000-0000-0000EE000000}"/>
    <cellStyle name="Zarez 2 2 8 2" xfId="239" xr:uid="{00000000-0005-0000-0000-0000EF000000}"/>
    <cellStyle name="Zarez 2 2 9" xfId="240" xr:uid="{00000000-0005-0000-0000-0000F0000000}"/>
    <cellStyle name="Zarez 2 2 9 2" xfId="241" xr:uid="{00000000-0005-0000-0000-0000F1000000}"/>
    <cellStyle name="Zarez 2 20" xfId="242" xr:uid="{00000000-0005-0000-0000-0000F2000000}"/>
    <cellStyle name="Zarez 2 20 2" xfId="243" xr:uid="{00000000-0005-0000-0000-0000F3000000}"/>
    <cellStyle name="Zarez 2 21" xfId="244" xr:uid="{00000000-0005-0000-0000-0000F4000000}"/>
    <cellStyle name="Zarez 2 21 2" xfId="245" xr:uid="{00000000-0005-0000-0000-0000F5000000}"/>
    <cellStyle name="Zarez 2 22" xfId="246" xr:uid="{00000000-0005-0000-0000-0000F6000000}"/>
    <cellStyle name="Zarez 2 22 2" xfId="247" xr:uid="{00000000-0005-0000-0000-0000F7000000}"/>
    <cellStyle name="Zarez 2 23" xfId="248" xr:uid="{00000000-0005-0000-0000-0000F8000000}"/>
    <cellStyle name="Zarez 2 23 2" xfId="249" xr:uid="{00000000-0005-0000-0000-0000F9000000}"/>
    <cellStyle name="Zarez 2 24" xfId="250" xr:uid="{00000000-0005-0000-0000-0000FA000000}"/>
    <cellStyle name="Zarez 2 24 2" xfId="251" xr:uid="{00000000-0005-0000-0000-0000FB000000}"/>
    <cellStyle name="Zarez 2 25" xfId="252" xr:uid="{00000000-0005-0000-0000-0000FC000000}"/>
    <cellStyle name="Zarez 2 25 2" xfId="253" xr:uid="{00000000-0005-0000-0000-0000FD000000}"/>
    <cellStyle name="Zarez 2 26" xfId="254" xr:uid="{00000000-0005-0000-0000-0000FE000000}"/>
    <cellStyle name="Zarez 2 26 2" xfId="255" xr:uid="{00000000-0005-0000-0000-0000FF000000}"/>
    <cellStyle name="Zarez 2 27" xfId="256" xr:uid="{00000000-0005-0000-0000-000000010000}"/>
    <cellStyle name="Zarez 2 27 2" xfId="257" xr:uid="{00000000-0005-0000-0000-000001010000}"/>
    <cellStyle name="Zarez 2 28" xfId="258" xr:uid="{00000000-0005-0000-0000-000002010000}"/>
    <cellStyle name="Zarez 2 28 2" xfId="259" xr:uid="{00000000-0005-0000-0000-000003010000}"/>
    <cellStyle name="Zarez 2 29" xfId="260" xr:uid="{00000000-0005-0000-0000-000004010000}"/>
    <cellStyle name="Zarez 2 29 2" xfId="261" xr:uid="{00000000-0005-0000-0000-000005010000}"/>
    <cellStyle name="Zarez 2 3" xfId="262" xr:uid="{00000000-0005-0000-0000-000006010000}"/>
    <cellStyle name="Zarez 2 3 2" xfId="263" xr:uid="{00000000-0005-0000-0000-000007010000}"/>
    <cellStyle name="Zarez 2 3 2 2" xfId="264" xr:uid="{00000000-0005-0000-0000-000008010000}"/>
    <cellStyle name="Zarez 2 3 3" xfId="265" xr:uid="{00000000-0005-0000-0000-000009010000}"/>
    <cellStyle name="Zarez 2 30" xfId="266" xr:uid="{00000000-0005-0000-0000-00000A010000}"/>
    <cellStyle name="Zarez 2 4" xfId="267" xr:uid="{00000000-0005-0000-0000-00000B010000}"/>
    <cellStyle name="Zarez 2 4 2" xfId="268" xr:uid="{00000000-0005-0000-0000-00000C010000}"/>
    <cellStyle name="Zarez 2 4 2 2" xfId="269" xr:uid="{00000000-0005-0000-0000-00000D010000}"/>
    <cellStyle name="Zarez 2 4 3" xfId="270" xr:uid="{00000000-0005-0000-0000-00000E010000}"/>
    <cellStyle name="Zarez 2 5" xfId="271" xr:uid="{00000000-0005-0000-0000-00000F010000}"/>
    <cellStyle name="Zarez 2 5 2" xfId="272" xr:uid="{00000000-0005-0000-0000-000010010000}"/>
    <cellStyle name="Zarez 2 6" xfId="273" xr:uid="{00000000-0005-0000-0000-000011010000}"/>
    <cellStyle name="Zarez 2 6 2" xfId="274" xr:uid="{00000000-0005-0000-0000-000012010000}"/>
    <cellStyle name="Zarez 2 7" xfId="275" xr:uid="{00000000-0005-0000-0000-000013010000}"/>
    <cellStyle name="Zarez 2 7 2" xfId="276" xr:uid="{00000000-0005-0000-0000-000014010000}"/>
    <cellStyle name="Zarez 2 8" xfId="277" xr:uid="{00000000-0005-0000-0000-000015010000}"/>
    <cellStyle name="Zarez 2 8 2" xfId="278" xr:uid="{00000000-0005-0000-0000-000016010000}"/>
    <cellStyle name="Zarez 2 9" xfId="279" xr:uid="{00000000-0005-0000-0000-000017010000}"/>
    <cellStyle name="Zarez 2 9 2" xfId="280" xr:uid="{00000000-0005-0000-0000-000018010000}"/>
    <cellStyle name="Zarez 3" xfId="281" xr:uid="{00000000-0005-0000-0000-000019010000}"/>
    <cellStyle name="Zarez 3 10" xfId="282" xr:uid="{00000000-0005-0000-0000-00001A010000}"/>
    <cellStyle name="Zarez 3 10 2" xfId="283" xr:uid="{00000000-0005-0000-0000-00001B010000}"/>
    <cellStyle name="Zarez 3 11" xfId="284" xr:uid="{00000000-0005-0000-0000-00001C010000}"/>
    <cellStyle name="Zarez 3 11 2" xfId="285" xr:uid="{00000000-0005-0000-0000-00001D010000}"/>
    <cellStyle name="Zarez 3 12" xfId="286" xr:uid="{00000000-0005-0000-0000-00001E010000}"/>
    <cellStyle name="Zarez 3 12 2" xfId="287" xr:uid="{00000000-0005-0000-0000-00001F010000}"/>
    <cellStyle name="Zarez 3 13" xfId="288" xr:uid="{00000000-0005-0000-0000-000020010000}"/>
    <cellStyle name="Zarez 3 13 2" xfId="289" xr:uid="{00000000-0005-0000-0000-000021010000}"/>
    <cellStyle name="Zarez 3 14" xfId="290" xr:uid="{00000000-0005-0000-0000-000022010000}"/>
    <cellStyle name="Zarez 3 14 2" xfId="291" xr:uid="{00000000-0005-0000-0000-000023010000}"/>
    <cellStyle name="Zarez 3 15" xfId="292" xr:uid="{00000000-0005-0000-0000-000024010000}"/>
    <cellStyle name="Zarez 3 15 2" xfId="293" xr:uid="{00000000-0005-0000-0000-000025010000}"/>
    <cellStyle name="Zarez 3 16" xfId="294" xr:uid="{00000000-0005-0000-0000-000026010000}"/>
    <cellStyle name="Zarez 3 16 2" xfId="295" xr:uid="{00000000-0005-0000-0000-000027010000}"/>
    <cellStyle name="Zarez 3 17" xfId="296" xr:uid="{00000000-0005-0000-0000-000028010000}"/>
    <cellStyle name="Zarez 3 17 2" xfId="297" xr:uid="{00000000-0005-0000-0000-000029010000}"/>
    <cellStyle name="Zarez 3 18" xfId="298" xr:uid="{00000000-0005-0000-0000-00002A010000}"/>
    <cellStyle name="Zarez 3 18 2" xfId="299" xr:uid="{00000000-0005-0000-0000-00002B010000}"/>
    <cellStyle name="Zarez 3 19" xfId="300" xr:uid="{00000000-0005-0000-0000-00002C010000}"/>
    <cellStyle name="Zarez 3 19 2" xfId="301" xr:uid="{00000000-0005-0000-0000-00002D010000}"/>
    <cellStyle name="Zarez 3 2" xfId="302" xr:uid="{00000000-0005-0000-0000-00002E010000}"/>
    <cellStyle name="Zarez 3 2 2" xfId="303" xr:uid="{00000000-0005-0000-0000-00002F010000}"/>
    <cellStyle name="Zarez 3 2 2 2" xfId="304" xr:uid="{00000000-0005-0000-0000-000030010000}"/>
    <cellStyle name="Zarez 3 2 3" xfId="305" xr:uid="{00000000-0005-0000-0000-000031010000}"/>
    <cellStyle name="Zarez 3 20" xfId="306" xr:uid="{00000000-0005-0000-0000-000032010000}"/>
    <cellStyle name="Zarez 3 20 2" xfId="307" xr:uid="{00000000-0005-0000-0000-000033010000}"/>
    <cellStyle name="Zarez 3 21" xfId="308" xr:uid="{00000000-0005-0000-0000-000034010000}"/>
    <cellStyle name="Zarez 3 21 2" xfId="309" xr:uid="{00000000-0005-0000-0000-000035010000}"/>
    <cellStyle name="Zarez 3 22" xfId="310" xr:uid="{00000000-0005-0000-0000-000036010000}"/>
    <cellStyle name="Zarez 3 22 2" xfId="311" xr:uid="{00000000-0005-0000-0000-000037010000}"/>
    <cellStyle name="Zarez 3 23" xfId="312" xr:uid="{00000000-0005-0000-0000-000038010000}"/>
    <cellStyle name="Zarez 3 23 2" xfId="313" xr:uid="{00000000-0005-0000-0000-000039010000}"/>
    <cellStyle name="Zarez 3 24" xfId="314" xr:uid="{00000000-0005-0000-0000-00003A010000}"/>
    <cellStyle name="Zarez 3 24 2" xfId="315" xr:uid="{00000000-0005-0000-0000-00003B010000}"/>
    <cellStyle name="Zarez 3 25" xfId="316" xr:uid="{00000000-0005-0000-0000-00003C010000}"/>
    <cellStyle name="Zarez 3 25 2" xfId="317" xr:uid="{00000000-0005-0000-0000-00003D010000}"/>
    <cellStyle name="Zarez 3 26" xfId="318" xr:uid="{00000000-0005-0000-0000-00003E010000}"/>
    <cellStyle name="Zarez 3 26 2" xfId="319" xr:uid="{00000000-0005-0000-0000-00003F010000}"/>
    <cellStyle name="Zarez 3 27" xfId="320" xr:uid="{00000000-0005-0000-0000-000040010000}"/>
    <cellStyle name="Zarez 3 27 2" xfId="321" xr:uid="{00000000-0005-0000-0000-000041010000}"/>
    <cellStyle name="Zarez 3 28" xfId="322" xr:uid="{00000000-0005-0000-0000-000042010000}"/>
    <cellStyle name="Zarez 3 3" xfId="323" xr:uid="{00000000-0005-0000-0000-000043010000}"/>
    <cellStyle name="Zarez 3 3 2" xfId="324" xr:uid="{00000000-0005-0000-0000-000044010000}"/>
    <cellStyle name="Zarez 3 4" xfId="325" xr:uid="{00000000-0005-0000-0000-000045010000}"/>
    <cellStyle name="Zarez 3 4 2" xfId="326" xr:uid="{00000000-0005-0000-0000-000046010000}"/>
    <cellStyle name="Zarez 3 5" xfId="327" xr:uid="{00000000-0005-0000-0000-000047010000}"/>
    <cellStyle name="Zarez 3 5 2" xfId="328" xr:uid="{00000000-0005-0000-0000-000048010000}"/>
    <cellStyle name="Zarez 3 6" xfId="329" xr:uid="{00000000-0005-0000-0000-000049010000}"/>
    <cellStyle name="Zarez 3 6 2" xfId="330" xr:uid="{00000000-0005-0000-0000-00004A010000}"/>
    <cellStyle name="Zarez 3 7" xfId="331" xr:uid="{00000000-0005-0000-0000-00004B010000}"/>
    <cellStyle name="Zarez 3 7 2" xfId="332" xr:uid="{00000000-0005-0000-0000-00004C010000}"/>
    <cellStyle name="Zarez 3 8" xfId="333" xr:uid="{00000000-0005-0000-0000-00004D010000}"/>
    <cellStyle name="Zarez 3 8 2" xfId="334" xr:uid="{00000000-0005-0000-0000-00004E010000}"/>
    <cellStyle name="Zarez 3 9" xfId="335" xr:uid="{00000000-0005-0000-0000-00004F010000}"/>
    <cellStyle name="Zarez 3 9 2" xfId="336" xr:uid="{00000000-0005-0000-0000-000050010000}"/>
  </cellStyles>
  <dxfs count="2">
    <dxf>
      <font>
        <condense val="0"/>
        <extend val="0"/>
        <color auto="1"/>
      </font>
    </dxf>
    <dxf>
      <font>
        <condense val="0"/>
        <extend val="0"/>
        <color auto="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1104900</xdr:colOff>
      <xdr:row>122</xdr:row>
      <xdr:rowOff>0</xdr:rowOff>
    </xdr:from>
    <xdr:to>
      <xdr:col>3</xdr:col>
      <xdr:colOff>2514600</xdr:colOff>
      <xdr:row>122</xdr:row>
      <xdr:rowOff>0</xdr:rowOff>
    </xdr:to>
    <xdr:pic>
      <xdr:nvPicPr>
        <xdr:cNvPr id="2" name="Picture 1">
          <a:extLst>
            <a:ext uri="{FF2B5EF4-FFF2-40B4-BE49-F238E27FC236}">
              <a16:creationId xmlns:a16="http://schemas.microsoft.com/office/drawing/2014/main" id="{4E885824-C2C1-5B44-868A-633FDCF2C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3" name="Picture 2">
          <a:extLst>
            <a:ext uri="{FF2B5EF4-FFF2-40B4-BE49-F238E27FC236}">
              <a16:creationId xmlns:a16="http://schemas.microsoft.com/office/drawing/2014/main" id="{94230FE5-EED8-5247-AD49-6AEC96AE1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4" name="Picture 2">
          <a:extLst>
            <a:ext uri="{FF2B5EF4-FFF2-40B4-BE49-F238E27FC236}">
              <a16:creationId xmlns:a16="http://schemas.microsoft.com/office/drawing/2014/main" id="{DA79406F-1A15-EA4D-A935-1017CB9E9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5" name="Picture 3" descr="nealuce_parete">
          <a:extLst>
            <a:ext uri="{FF2B5EF4-FFF2-40B4-BE49-F238E27FC236}">
              <a16:creationId xmlns:a16="http://schemas.microsoft.com/office/drawing/2014/main" id="{FAAFBC56-161C-9741-B26E-862DEDE77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6" name="Picture 2">
          <a:extLst>
            <a:ext uri="{FF2B5EF4-FFF2-40B4-BE49-F238E27FC236}">
              <a16:creationId xmlns:a16="http://schemas.microsoft.com/office/drawing/2014/main" id="{200D5C1A-F2D2-CA46-AC62-ADB9CD0BE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7" name="Picture 3" descr="nealuce_parete">
          <a:extLst>
            <a:ext uri="{FF2B5EF4-FFF2-40B4-BE49-F238E27FC236}">
              <a16:creationId xmlns:a16="http://schemas.microsoft.com/office/drawing/2014/main" id="{D91EC1C9-C9F8-4D42-A9F9-9A9935197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8" name="Picture 2">
          <a:extLst>
            <a:ext uri="{FF2B5EF4-FFF2-40B4-BE49-F238E27FC236}">
              <a16:creationId xmlns:a16="http://schemas.microsoft.com/office/drawing/2014/main" id="{4CD8F817-670E-F549-B34D-72E739A00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9" name="Picture 3" descr="nealuce_parete">
          <a:extLst>
            <a:ext uri="{FF2B5EF4-FFF2-40B4-BE49-F238E27FC236}">
              <a16:creationId xmlns:a16="http://schemas.microsoft.com/office/drawing/2014/main" id="{011A9F1C-49AF-C04F-9B8D-2D719F9E6A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0" name="Picture 2">
          <a:extLst>
            <a:ext uri="{FF2B5EF4-FFF2-40B4-BE49-F238E27FC236}">
              <a16:creationId xmlns:a16="http://schemas.microsoft.com/office/drawing/2014/main" id="{5DD2C726-2F7E-814C-A690-590228686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1" name="Picture 82">
          <a:extLst>
            <a:ext uri="{FF2B5EF4-FFF2-40B4-BE49-F238E27FC236}">
              <a16:creationId xmlns:a16="http://schemas.microsoft.com/office/drawing/2014/main" id="{4699C225-215F-204C-9032-3808E096B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2" name="Picture 2">
          <a:extLst>
            <a:ext uri="{FF2B5EF4-FFF2-40B4-BE49-F238E27FC236}">
              <a16:creationId xmlns:a16="http://schemas.microsoft.com/office/drawing/2014/main" id="{3605C14A-79EF-B948-A0B4-3BA34596D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3" name="Picture 3" descr="nealuce_parete">
          <a:extLst>
            <a:ext uri="{FF2B5EF4-FFF2-40B4-BE49-F238E27FC236}">
              <a16:creationId xmlns:a16="http://schemas.microsoft.com/office/drawing/2014/main" id="{9B9E6916-C82D-9140-AFE7-66855CF759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4" name="Picture 85">
          <a:extLst>
            <a:ext uri="{FF2B5EF4-FFF2-40B4-BE49-F238E27FC236}">
              <a16:creationId xmlns:a16="http://schemas.microsoft.com/office/drawing/2014/main" id="{DC63CFA2-7EB2-7042-8721-27C360297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5" name="Picture 2">
          <a:extLst>
            <a:ext uri="{FF2B5EF4-FFF2-40B4-BE49-F238E27FC236}">
              <a16:creationId xmlns:a16="http://schemas.microsoft.com/office/drawing/2014/main" id="{506F47A9-FAD1-2C40-9081-547354BCE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6" name="Picture 3" descr="nealuce_parete">
          <a:extLst>
            <a:ext uri="{FF2B5EF4-FFF2-40B4-BE49-F238E27FC236}">
              <a16:creationId xmlns:a16="http://schemas.microsoft.com/office/drawing/2014/main" id="{42653EF8-6291-3B4A-A6D6-611D5F6DA5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7" name="Picture 76">
          <a:extLst>
            <a:ext uri="{FF2B5EF4-FFF2-40B4-BE49-F238E27FC236}">
              <a16:creationId xmlns:a16="http://schemas.microsoft.com/office/drawing/2014/main" id="{C18AC16F-C1F0-5646-82AF-D52B20222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8" name="Picture 2">
          <a:extLst>
            <a:ext uri="{FF2B5EF4-FFF2-40B4-BE49-F238E27FC236}">
              <a16:creationId xmlns:a16="http://schemas.microsoft.com/office/drawing/2014/main" id="{ABD00752-CACA-F444-B9BA-02DBC43AC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9" name="Picture 3" descr="nealuce_parete">
          <a:extLst>
            <a:ext uri="{FF2B5EF4-FFF2-40B4-BE49-F238E27FC236}">
              <a16:creationId xmlns:a16="http://schemas.microsoft.com/office/drawing/2014/main" id="{9F583A33-F528-DC47-B08D-9D39E9BF9D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20" name="Picture 79">
          <a:extLst>
            <a:ext uri="{FF2B5EF4-FFF2-40B4-BE49-F238E27FC236}">
              <a16:creationId xmlns:a16="http://schemas.microsoft.com/office/drawing/2014/main" id="{E019B74A-F716-184C-8C75-408499E8C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21" name="Picture 2">
          <a:extLst>
            <a:ext uri="{FF2B5EF4-FFF2-40B4-BE49-F238E27FC236}">
              <a16:creationId xmlns:a16="http://schemas.microsoft.com/office/drawing/2014/main" id="{908F62ED-CBC7-4541-9E71-72B93DAD1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22" name="Picture 3" descr="nealuce_parete">
          <a:extLst>
            <a:ext uri="{FF2B5EF4-FFF2-40B4-BE49-F238E27FC236}">
              <a16:creationId xmlns:a16="http://schemas.microsoft.com/office/drawing/2014/main" id="{F2EBBD52-BD64-CD4C-81BB-15FBE0FED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23" name="Picture 2">
          <a:extLst>
            <a:ext uri="{FF2B5EF4-FFF2-40B4-BE49-F238E27FC236}">
              <a16:creationId xmlns:a16="http://schemas.microsoft.com/office/drawing/2014/main" id="{6FD9BAE5-6D15-994B-BEA5-FA02B9FC2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24" name="Picture 3" descr="nealuce_parete">
          <a:extLst>
            <a:ext uri="{FF2B5EF4-FFF2-40B4-BE49-F238E27FC236}">
              <a16:creationId xmlns:a16="http://schemas.microsoft.com/office/drawing/2014/main" id="{07A73F11-51B2-B44B-A3B4-FB48FC4C56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25" name="Picture 2">
          <a:extLst>
            <a:ext uri="{FF2B5EF4-FFF2-40B4-BE49-F238E27FC236}">
              <a16:creationId xmlns:a16="http://schemas.microsoft.com/office/drawing/2014/main" id="{2BBB0A4B-F596-9643-ABC2-F6AF700CD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26" name="Picture 2">
          <a:extLst>
            <a:ext uri="{FF2B5EF4-FFF2-40B4-BE49-F238E27FC236}">
              <a16:creationId xmlns:a16="http://schemas.microsoft.com/office/drawing/2014/main" id="{7F6FDA00-748A-254B-94AC-A40F316C7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27" name="Picture 3" descr="nealuce_parete">
          <a:extLst>
            <a:ext uri="{FF2B5EF4-FFF2-40B4-BE49-F238E27FC236}">
              <a16:creationId xmlns:a16="http://schemas.microsoft.com/office/drawing/2014/main" id="{A44A9682-89A3-8D4C-A1D2-DB055A6A79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28" name="Picture 2">
          <a:extLst>
            <a:ext uri="{FF2B5EF4-FFF2-40B4-BE49-F238E27FC236}">
              <a16:creationId xmlns:a16="http://schemas.microsoft.com/office/drawing/2014/main" id="{FB4CD408-BAA7-9E46-A998-4608EDA4B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29" name="Picture 2">
          <a:extLst>
            <a:ext uri="{FF2B5EF4-FFF2-40B4-BE49-F238E27FC236}">
              <a16:creationId xmlns:a16="http://schemas.microsoft.com/office/drawing/2014/main" id="{1C60DD39-133A-8E46-9F59-F25024BC9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30" name="Picture 3" descr="nealuce_parete">
          <a:extLst>
            <a:ext uri="{FF2B5EF4-FFF2-40B4-BE49-F238E27FC236}">
              <a16:creationId xmlns:a16="http://schemas.microsoft.com/office/drawing/2014/main" id="{5F1E9DD1-989F-BE4E-A660-9FD19C9F9A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31" name="Picture 2">
          <a:extLst>
            <a:ext uri="{FF2B5EF4-FFF2-40B4-BE49-F238E27FC236}">
              <a16:creationId xmlns:a16="http://schemas.microsoft.com/office/drawing/2014/main" id="{28D54C6B-7A4D-4443-BBEB-8BFE1A404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32" name="Picture 2">
          <a:extLst>
            <a:ext uri="{FF2B5EF4-FFF2-40B4-BE49-F238E27FC236}">
              <a16:creationId xmlns:a16="http://schemas.microsoft.com/office/drawing/2014/main" id="{C17142A1-383C-AC4F-A0B3-A28B189F4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33" name="Picture 3" descr="nealuce_parete">
          <a:extLst>
            <a:ext uri="{FF2B5EF4-FFF2-40B4-BE49-F238E27FC236}">
              <a16:creationId xmlns:a16="http://schemas.microsoft.com/office/drawing/2014/main" id="{9FBEB484-160C-774C-BE71-AA3407F415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34" name="Picture 2">
          <a:extLst>
            <a:ext uri="{FF2B5EF4-FFF2-40B4-BE49-F238E27FC236}">
              <a16:creationId xmlns:a16="http://schemas.microsoft.com/office/drawing/2014/main" id="{BECD4B04-A187-644F-9B5C-F8DE4E0DE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35" name="Picture 36">
          <a:extLst>
            <a:ext uri="{FF2B5EF4-FFF2-40B4-BE49-F238E27FC236}">
              <a16:creationId xmlns:a16="http://schemas.microsoft.com/office/drawing/2014/main" id="{86FF23BA-D905-694B-A6F1-B55DF414D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36" name="Picture 37">
          <a:extLst>
            <a:ext uri="{FF2B5EF4-FFF2-40B4-BE49-F238E27FC236}">
              <a16:creationId xmlns:a16="http://schemas.microsoft.com/office/drawing/2014/main" id="{08CF675E-9FCA-0E4E-91D9-D0742642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37" name="Picture 2">
          <a:extLst>
            <a:ext uri="{FF2B5EF4-FFF2-40B4-BE49-F238E27FC236}">
              <a16:creationId xmlns:a16="http://schemas.microsoft.com/office/drawing/2014/main" id="{B4BA73DF-C02B-654A-B017-3B487E181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38" name="Picture 3" descr="nealuce_parete">
          <a:extLst>
            <a:ext uri="{FF2B5EF4-FFF2-40B4-BE49-F238E27FC236}">
              <a16:creationId xmlns:a16="http://schemas.microsoft.com/office/drawing/2014/main" id="{AB57BE36-8F37-E245-B99B-AEEB03AB48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39" name="Picture 2">
          <a:extLst>
            <a:ext uri="{FF2B5EF4-FFF2-40B4-BE49-F238E27FC236}">
              <a16:creationId xmlns:a16="http://schemas.microsoft.com/office/drawing/2014/main" id="{67545225-3DD8-874A-B4CA-06FF1C7C4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40" name="Picture 3" descr="nealuce_parete">
          <a:extLst>
            <a:ext uri="{FF2B5EF4-FFF2-40B4-BE49-F238E27FC236}">
              <a16:creationId xmlns:a16="http://schemas.microsoft.com/office/drawing/2014/main" id="{26B8D462-936E-C34B-8B5B-C31C49B3C0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41" name="Picture 2">
          <a:extLst>
            <a:ext uri="{FF2B5EF4-FFF2-40B4-BE49-F238E27FC236}">
              <a16:creationId xmlns:a16="http://schemas.microsoft.com/office/drawing/2014/main" id="{CC9F574D-E788-0341-BC22-FB8410181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42" name="Picture 3" descr="nealuce_parete">
          <a:extLst>
            <a:ext uri="{FF2B5EF4-FFF2-40B4-BE49-F238E27FC236}">
              <a16:creationId xmlns:a16="http://schemas.microsoft.com/office/drawing/2014/main" id="{8ECA6DC5-85FD-6F41-BCAF-E1D101AC5D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43" name="Picture 2">
          <a:extLst>
            <a:ext uri="{FF2B5EF4-FFF2-40B4-BE49-F238E27FC236}">
              <a16:creationId xmlns:a16="http://schemas.microsoft.com/office/drawing/2014/main" id="{3DD6116C-DA60-224E-A272-335F344F6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44" name="Picture 82">
          <a:extLst>
            <a:ext uri="{FF2B5EF4-FFF2-40B4-BE49-F238E27FC236}">
              <a16:creationId xmlns:a16="http://schemas.microsoft.com/office/drawing/2014/main" id="{7D7FAE58-F5DD-E84B-AD91-84B089F92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45" name="Picture 2">
          <a:extLst>
            <a:ext uri="{FF2B5EF4-FFF2-40B4-BE49-F238E27FC236}">
              <a16:creationId xmlns:a16="http://schemas.microsoft.com/office/drawing/2014/main" id="{7D941604-B74D-824B-9BCC-FF0A42D1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46" name="Picture 3" descr="nealuce_parete">
          <a:extLst>
            <a:ext uri="{FF2B5EF4-FFF2-40B4-BE49-F238E27FC236}">
              <a16:creationId xmlns:a16="http://schemas.microsoft.com/office/drawing/2014/main" id="{0810386B-94B4-0C40-805F-8D32BCB992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47" name="Picture 85">
          <a:extLst>
            <a:ext uri="{FF2B5EF4-FFF2-40B4-BE49-F238E27FC236}">
              <a16:creationId xmlns:a16="http://schemas.microsoft.com/office/drawing/2014/main" id="{6F867433-AE91-EC42-B389-48F74DEF3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48" name="Picture 2">
          <a:extLst>
            <a:ext uri="{FF2B5EF4-FFF2-40B4-BE49-F238E27FC236}">
              <a16:creationId xmlns:a16="http://schemas.microsoft.com/office/drawing/2014/main" id="{FFE43B0F-0B4E-F741-B055-A84B94868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49" name="Picture 3" descr="nealuce_parete">
          <a:extLst>
            <a:ext uri="{FF2B5EF4-FFF2-40B4-BE49-F238E27FC236}">
              <a16:creationId xmlns:a16="http://schemas.microsoft.com/office/drawing/2014/main" id="{A0324C9A-56B8-7A45-A626-D77325FEF8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50" name="Picture 76">
          <a:extLst>
            <a:ext uri="{FF2B5EF4-FFF2-40B4-BE49-F238E27FC236}">
              <a16:creationId xmlns:a16="http://schemas.microsoft.com/office/drawing/2014/main" id="{EEC02363-A9B9-B343-92BF-7EBA554AE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51" name="Picture 2">
          <a:extLst>
            <a:ext uri="{FF2B5EF4-FFF2-40B4-BE49-F238E27FC236}">
              <a16:creationId xmlns:a16="http://schemas.microsoft.com/office/drawing/2014/main" id="{D17DE573-37A7-B14E-9CBF-73801070B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52" name="Picture 3" descr="nealuce_parete">
          <a:extLst>
            <a:ext uri="{FF2B5EF4-FFF2-40B4-BE49-F238E27FC236}">
              <a16:creationId xmlns:a16="http://schemas.microsoft.com/office/drawing/2014/main" id="{A01341FB-9C84-D44F-811D-169E87DAF5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53" name="Picture 79">
          <a:extLst>
            <a:ext uri="{FF2B5EF4-FFF2-40B4-BE49-F238E27FC236}">
              <a16:creationId xmlns:a16="http://schemas.microsoft.com/office/drawing/2014/main" id="{74DE89B6-8AB9-2E40-BEE1-D1466F1AB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54" name="Picture 2">
          <a:extLst>
            <a:ext uri="{FF2B5EF4-FFF2-40B4-BE49-F238E27FC236}">
              <a16:creationId xmlns:a16="http://schemas.microsoft.com/office/drawing/2014/main" id="{DD44CF10-A030-1D4A-BC32-AF98EA9A2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55" name="Picture 3" descr="nealuce_parete">
          <a:extLst>
            <a:ext uri="{FF2B5EF4-FFF2-40B4-BE49-F238E27FC236}">
              <a16:creationId xmlns:a16="http://schemas.microsoft.com/office/drawing/2014/main" id="{F203A35B-E2F5-1742-8918-FA677767EB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889000</xdr:colOff>
      <xdr:row>122</xdr:row>
      <xdr:rowOff>0</xdr:rowOff>
    </xdr:from>
    <xdr:to>
      <xdr:col>3</xdr:col>
      <xdr:colOff>2451100</xdr:colOff>
      <xdr:row>122</xdr:row>
      <xdr:rowOff>0</xdr:rowOff>
    </xdr:to>
    <xdr:sp macro="" textlink="">
      <xdr:nvSpPr>
        <xdr:cNvPr id="56" name="Picture 1">
          <a:extLst>
            <a:ext uri="{FF2B5EF4-FFF2-40B4-BE49-F238E27FC236}">
              <a16:creationId xmlns:a16="http://schemas.microsoft.com/office/drawing/2014/main" id="{4E3466A8-A993-814B-95AE-9B1DFD7148FE}"/>
            </a:ext>
          </a:extLst>
        </xdr:cNvPr>
        <xdr:cNvSpPr>
          <a:spLocks noChangeAspect="1" noChangeArrowheads="1"/>
        </xdr:cNvSpPr>
      </xdr:nvSpPr>
      <xdr:spPr bwMode="auto">
        <a:xfrm>
          <a:off x="2806700" y="50685700"/>
          <a:ext cx="1562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1104900</xdr:colOff>
      <xdr:row>122</xdr:row>
      <xdr:rowOff>0</xdr:rowOff>
    </xdr:from>
    <xdr:to>
      <xdr:col>3</xdr:col>
      <xdr:colOff>1104900</xdr:colOff>
      <xdr:row>122</xdr:row>
      <xdr:rowOff>0</xdr:rowOff>
    </xdr:to>
    <xdr:pic>
      <xdr:nvPicPr>
        <xdr:cNvPr id="57" name="Picture 2">
          <a:extLst>
            <a:ext uri="{FF2B5EF4-FFF2-40B4-BE49-F238E27FC236}">
              <a16:creationId xmlns:a16="http://schemas.microsoft.com/office/drawing/2014/main" id="{6CBE2495-DA27-1143-A4CF-9FDB86670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58" name="Picture 3" descr="nealuce_parete">
          <a:extLst>
            <a:ext uri="{FF2B5EF4-FFF2-40B4-BE49-F238E27FC236}">
              <a16:creationId xmlns:a16="http://schemas.microsoft.com/office/drawing/2014/main" id="{19AC76B1-EEE1-654C-9CF3-A25ABF3FED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59" name="Picture 2">
          <a:extLst>
            <a:ext uri="{FF2B5EF4-FFF2-40B4-BE49-F238E27FC236}">
              <a16:creationId xmlns:a16="http://schemas.microsoft.com/office/drawing/2014/main" id="{333536C5-DA62-F644-9ABA-F7FD449D8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60" name="Picture 2">
          <a:extLst>
            <a:ext uri="{FF2B5EF4-FFF2-40B4-BE49-F238E27FC236}">
              <a16:creationId xmlns:a16="http://schemas.microsoft.com/office/drawing/2014/main" id="{96EABAD6-A6D2-124D-BB86-543F752DE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61" name="Picture 3" descr="nealuce_parete">
          <a:extLst>
            <a:ext uri="{FF2B5EF4-FFF2-40B4-BE49-F238E27FC236}">
              <a16:creationId xmlns:a16="http://schemas.microsoft.com/office/drawing/2014/main" id="{26E5D632-38B7-804A-99E9-D7EDD4B5FB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62" name="Picture 2">
          <a:extLst>
            <a:ext uri="{FF2B5EF4-FFF2-40B4-BE49-F238E27FC236}">
              <a16:creationId xmlns:a16="http://schemas.microsoft.com/office/drawing/2014/main" id="{DA9E3C5A-E245-EE45-9AE1-A4EEF9402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63" name="Picture 2">
          <a:extLst>
            <a:ext uri="{FF2B5EF4-FFF2-40B4-BE49-F238E27FC236}">
              <a16:creationId xmlns:a16="http://schemas.microsoft.com/office/drawing/2014/main" id="{4C153C45-6648-704E-8DDC-B747B4DFC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64" name="Picture 3" descr="nealuce_parete">
          <a:extLst>
            <a:ext uri="{FF2B5EF4-FFF2-40B4-BE49-F238E27FC236}">
              <a16:creationId xmlns:a16="http://schemas.microsoft.com/office/drawing/2014/main" id="{BFE5C9F4-0511-0B46-8A72-5247FEBA76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65" name="Picture 2">
          <a:extLst>
            <a:ext uri="{FF2B5EF4-FFF2-40B4-BE49-F238E27FC236}">
              <a16:creationId xmlns:a16="http://schemas.microsoft.com/office/drawing/2014/main" id="{C6E965A0-7A1A-9540-A5C0-D571EFAF2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66" name="Picture 2">
          <a:extLst>
            <a:ext uri="{FF2B5EF4-FFF2-40B4-BE49-F238E27FC236}">
              <a16:creationId xmlns:a16="http://schemas.microsoft.com/office/drawing/2014/main" id="{49CE17F0-F0B8-9545-8547-85F315E25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67" name="Picture 3" descr="nealuce_parete">
          <a:extLst>
            <a:ext uri="{FF2B5EF4-FFF2-40B4-BE49-F238E27FC236}">
              <a16:creationId xmlns:a16="http://schemas.microsoft.com/office/drawing/2014/main" id="{AD254A12-DDD4-4F40-A33B-4D39B11FA4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68" name="Picture 2">
          <a:extLst>
            <a:ext uri="{FF2B5EF4-FFF2-40B4-BE49-F238E27FC236}">
              <a16:creationId xmlns:a16="http://schemas.microsoft.com/office/drawing/2014/main" id="{339C4245-F7E2-4C4F-9EEF-09B86496C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69" name="Picture 104">
          <a:extLst>
            <a:ext uri="{FF2B5EF4-FFF2-40B4-BE49-F238E27FC236}">
              <a16:creationId xmlns:a16="http://schemas.microsoft.com/office/drawing/2014/main" id="{E6528D96-FBFB-5840-9E49-E253F700C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70" name="Picture 105">
          <a:extLst>
            <a:ext uri="{FF2B5EF4-FFF2-40B4-BE49-F238E27FC236}">
              <a16:creationId xmlns:a16="http://schemas.microsoft.com/office/drawing/2014/main" id="{78B28D08-0ABB-5144-80EB-5FF2C182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71" name="Picture 2">
          <a:extLst>
            <a:ext uri="{FF2B5EF4-FFF2-40B4-BE49-F238E27FC236}">
              <a16:creationId xmlns:a16="http://schemas.microsoft.com/office/drawing/2014/main" id="{3B2DB892-5A05-D148-8686-1C1F8C6A0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72" name="Picture 3" descr="nealuce_parete">
          <a:extLst>
            <a:ext uri="{FF2B5EF4-FFF2-40B4-BE49-F238E27FC236}">
              <a16:creationId xmlns:a16="http://schemas.microsoft.com/office/drawing/2014/main" id="{0065BBD2-0EDA-384A-88D2-7D1AADB531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73" name="Picture 2">
          <a:extLst>
            <a:ext uri="{FF2B5EF4-FFF2-40B4-BE49-F238E27FC236}">
              <a16:creationId xmlns:a16="http://schemas.microsoft.com/office/drawing/2014/main" id="{B4C5E5E0-2AD6-FE41-864C-A8F0A076A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74" name="Picture 3" descr="nealuce_parete">
          <a:extLst>
            <a:ext uri="{FF2B5EF4-FFF2-40B4-BE49-F238E27FC236}">
              <a16:creationId xmlns:a16="http://schemas.microsoft.com/office/drawing/2014/main" id="{B1944B8B-9B3A-D447-B873-938CDF7334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75" name="Picture 2">
          <a:extLst>
            <a:ext uri="{FF2B5EF4-FFF2-40B4-BE49-F238E27FC236}">
              <a16:creationId xmlns:a16="http://schemas.microsoft.com/office/drawing/2014/main" id="{6D0C23C9-B0DE-DD4F-BD91-0A0E7F791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76" name="Picture 3" descr="nealuce_parete">
          <a:extLst>
            <a:ext uri="{FF2B5EF4-FFF2-40B4-BE49-F238E27FC236}">
              <a16:creationId xmlns:a16="http://schemas.microsoft.com/office/drawing/2014/main" id="{4A053013-6A66-6F4B-8F7F-483E4DE47D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77" name="Picture 2">
          <a:extLst>
            <a:ext uri="{FF2B5EF4-FFF2-40B4-BE49-F238E27FC236}">
              <a16:creationId xmlns:a16="http://schemas.microsoft.com/office/drawing/2014/main" id="{6ADD9A77-20B2-FB47-B42B-A98C39A2A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78" name="Picture 82">
          <a:extLst>
            <a:ext uri="{FF2B5EF4-FFF2-40B4-BE49-F238E27FC236}">
              <a16:creationId xmlns:a16="http://schemas.microsoft.com/office/drawing/2014/main" id="{0A3A5CC9-E6F5-8D49-91FA-A776297B9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79" name="Picture 2">
          <a:extLst>
            <a:ext uri="{FF2B5EF4-FFF2-40B4-BE49-F238E27FC236}">
              <a16:creationId xmlns:a16="http://schemas.microsoft.com/office/drawing/2014/main" id="{955C6DF7-F7C3-0046-B959-2C3CBBBBB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80" name="Picture 3" descr="nealuce_parete">
          <a:extLst>
            <a:ext uri="{FF2B5EF4-FFF2-40B4-BE49-F238E27FC236}">
              <a16:creationId xmlns:a16="http://schemas.microsoft.com/office/drawing/2014/main" id="{F61592C9-FCBF-FF46-87B8-A2505BB296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81" name="Picture 85">
          <a:extLst>
            <a:ext uri="{FF2B5EF4-FFF2-40B4-BE49-F238E27FC236}">
              <a16:creationId xmlns:a16="http://schemas.microsoft.com/office/drawing/2014/main" id="{CD7AF416-74B4-8648-9B1F-9B3CB35DC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82" name="Picture 2">
          <a:extLst>
            <a:ext uri="{FF2B5EF4-FFF2-40B4-BE49-F238E27FC236}">
              <a16:creationId xmlns:a16="http://schemas.microsoft.com/office/drawing/2014/main" id="{C8AEC027-3EBE-BE4C-B7C7-326433E0B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83" name="Picture 3" descr="nealuce_parete">
          <a:extLst>
            <a:ext uri="{FF2B5EF4-FFF2-40B4-BE49-F238E27FC236}">
              <a16:creationId xmlns:a16="http://schemas.microsoft.com/office/drawing/2014/main" id="{4E9E29A7-1D28-5645-98E9-0BD8F7225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84" name="Picture 76">
          <a:extLst>
            <a:ext uri="{FF2B5EF4-FFF2-40B4-BE49-F238E27FC236}">
              <a16:creationId xmlns:a16="http://schemas.microsoft.com/office/drawing/2014/main" id="{4FF968DF-E73C-3149-99DD-F79BC0F78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85" name="Picture 2">
          <a:extLst>
            <a:ext uri="{FF2B5EF4-FFF2-40B4-BE49-F238E27FC236}">
              <a16:creationId xmlns:a16="http://schemas.microsoft.com/office/drawing/2014/main" id="{FA42287E-DE5C-F147-96AB-691A0DFE4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86" name="Picture 3" descr="nealuce_parete">
          <a:extLst>
            <a:ext uri="{FF2B5EF4-FFF2-40B4-BE49-F238E27FC236}">
              <a16:creationId xmlns:a16="http://schemas.microsoft.com/office/drawing/2014/main" id="{C9B2F759-2D2F-DC40-9DA6-872DFCD504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87" name="Picture 79">
          <a:extLst>
            <a:ext uri="{FF2B5EF4-FFF2-40B4-BE49-F238E27FC236}">
              <a16:creationId xmlns:a16="http://schemas.microsoft.com/office/drawing/2014/main" id="{990D64C6-D30B-5E4A-B8FD-85310C161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88" name="Picture 2">
          <a:extLst>
            <a:ext uri="{FF2B5EF4-FFF2-40B4-BE49-F238E27FC236}">
              <a16:creationId xmlns:a16="http://schemas.microsoft.com/office/drawing/2014/main" id="{7A6F1BAB-A9D9-E348-A835-2ECB1C21D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89" name="Picture 3" descr="nealuce_parete">
          <a:extLst>
            <a:ext uri="{FF2B5EF4-FFF2-40B4-BE49-F238E27FC236}">
              <a16:creationId xmlns:a16="http://schemas.microsoft.com/office/drawing/2014/main" id="{8C8FC878-4580-8F4F-BF15-9FB4C0417A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889000</xdr:colOff>
      <xdr:row>122</xdr:row>
      <xdr:rowOff>0</xdr:rowOff>
    </xdr:from>
    <xdr:to>
      <xdr:col>3</xdr:col>
      <xdr:colOff>2451100</xdr:colOff>
      <xdr:row>122</xdr:row>
      <xdr:rowOff>12700</xdr:rowOff>
    </xdr:to>
    <xdr:sp macro="" textlink="">
      <xdr:nvSpPr>
        <xdr:cNvPr id="90" name="Picture 1">
          <a:extLst>
            <a:ext uri="{FF2B5EF4-FFF2-40B4-BE49-F238E27FC236}">
              <a16:creationId xmlns:a16="http://schemas.microsoft.com/office/drawing/2014/main" id="{15007BCF-869B-7544-91B0-0F15EBF566CE}"/>
            </a:ext>
          </a:extLst>
        </xdr:cNvPr>
        <xdr:cNvSpPr>
          <a:spLocks noChangeAspect="1" noChangeArrowheads="1"/>
        </xdr:cNvSpPr>
      </xdr:nvSpPr>
      <xdr:spPr bwMode="auto">
        <a:xfrm>
          <a:off x="2806700" y="506857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1104900</xdr:colOff>
      <xdr:row>122</xdr:row>
      <xdr:rowOff>0</xdr:rowOff>
    </xdr:from>
    <xdr:to>
      <xdr:col>3</xdr:col>
      <xdr:colOff>1104900</xdr:colOff>
      <xdr:row>122</xdr:row>
      <xdr:rowOff>0</xdr:rowOff>
    </xdr:to>
    <xdr:pic>
      <xdr:nvPicPr>
        <xdr:cNvPr id="91" name="Picture 2">
          <a:extLst>
            <a:ext uri="{FF2B5EF4-FFF2-40B4-BE49-F238E27FC236}">
              <a16:creationId xmlns:a16="http://schemas.microsoft.com/office/drawing/2014/main" id="{A0C60B4D-518B-CF4B-9EC0-812C474ED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92" name="Picture 3" descr="nealuce_parete">
          <a:extLst>
            <a:ext uri="{FF2B5EF4-FFF2-40B4-BE49-F238E27FC236}">
              <a16:creationId xmlns:a16="http://schemas.microsoft.com/office/drawing/2014/main" id="{9269E969-35CC-2F4D-8B44-AEF0329EAA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93" name="Picture 2">
          <a:extLst>
            <a:ext uri="{FF2B5EF4-FFF2-40B4-BE49-F238E27FC236}">
              <a16:creationId xmlns:a16="http://schemas.microsoft.com/office/drawing/2014/main" id="{9EE5C814-996B-EB46-887C-2489951D0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94" name="Picture 2">
          <a:extLst>
            <a:ext uri="{FF2B5EF4-FFF2-40B4-BE49-F238E27FC236}">
              <a16:creationId xmlns:a16="http://schemas.microsoft.com/office/drawing/2014/main" id="{CACB9BA6-9A1A-3740-942A-32394FA08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95" name="Picture 3" descr="nealuce_parete">
          <a:extLst>
            <a:ext uri="{FF2B5EF4-FFF2-40B4-BE49-F238E27FC236}">
              <a16:creationId xmlns:a16="http://schemas.microsoft.com/office/drawing/2014/main" id="{D09C38D3-93F4-EA45-9065-D9A8975340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96" name="Picture 2">
          <a:extLst>
            <a:ext uri="{FF2B5EF4-FFF2-40B4-BE49-F238E27FC236}">
              <a16:creationId xmlns:a16="http://schemas.microsoft.com/office/drawing/2014/main" id="{5D9AAA79-4733-0246-878A-29E5E3093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97" name="Picture 2">
          <a:extLst>
            <a:ext uri="{FF2B5EF4-FFF2-40B4-BE49-F238E27FC236}">
              <a16:creationId xmlns:a16="http://schemas.microsoft.com/office/drawing/2014/main" id="{89C43B78-A62F-5D4F-BBC6-A27C67093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98" name="Picture 3" descr="nealuce_parete">
          <a:extLst>
            <a:ext uri="{FF2B5EF4-FFF2-40B4-BE49-F238E27FC236}">
              <a16:creationId xmlns:a16="http://schemas.microsoft.com/office/drawing/2014/main" id="{2F3EC999-07C1-DC49-8B72-7D20DFF61A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99" name="Picture 2">
          <a:extLst>
            <a:ext uri="{FF2B5EF4-FFF2-40B4-BE49-F238E27FC236}">
              <a16:creationId xmlns:a16="http://schemas.microsoft.com/office/drawing/2014/main" id="{CB0911D8-2EE8-3A46-ABC1-78FE960CE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00" name="Picture 2">
          <a:extLst>
            <a:ext uri="{FF2B5EF4-FFF2-40B4-BE49-F238E27FC236}">
              <a16:creationId xmlns:a16="http://schemas.microsoft.com/office/drawing/2014/main" id="{17D79287-F16C-4D42-90B4-3117B95BF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01" name="Picture 3" descr="nealuce_parete">
          <a:extLst>
            <a:ext uri="{FF2B5EF4-FFF2-40B4-BE49-F238E27FC236}">
              <a16:creationId xmlns:a16="http://schemas.microsoft.com/office/drawing/2014/main" id="{4AE4607A-08C2-884B-935B-53F0E53CC2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02" name="Picture 2">
          <a:extLst>
            <a:ext uri="{FF2B5EF4-FFF2-40B4-BE49-F238E27FC236}">
              <a16:creationId xmlns:a16="http://schemas.microsoft.com/office/drawing/2014/main" id="{15106A02-D397-3C49-8075-E607E2BD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03" name="Picture 138">
          <a:extLst>
            <a:ext uri="{FF2B5EF4-FFF2-40B4-BE49-F238E27FC236}">
              <a16:creationId xmlns:a16="http://schemas.microsoft.com/office/drawing/2014/main" id="{997A00FD-5648-EF4C-A176-DC09983DA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04" name="Picture 139">
          <a:extLst>
            <a:ext uri="{FF2B5EF4-FFF2-40B4-BE49-F238E27FC236}">
              <a16:creationId xmlns:a16="http://schemas.microsoft.com/office/drawing/2014/main" id="{B525D7EC-3ACB-7F46-A748-128DF8816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05" name="Picture 2">
          <a:extLst>
            <a:ext uri="{FF2B5EF4-FFF2-40B4-BE49-F238E27FC236}">
              <a16:creationId xmlns:a16="http://schemas.microsoft.com/office/drawing/2014/main" id="{1D40AD65-F1A5-9A49-81F9-B8778B5A3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106" name="Picture 3" descr="nealuce_parete">
          <a:extLst>
            <a:ext uri="{FF2B5EF4-FFF2-40B4-BE49-F238E27FC236}">
              <a16:creationId xmlns:a16="http://schemas.microsoft.com/office/drawing/2014/main" id="{DD9B8CDC-8EBF-374A-82DA-D173E863E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07" name="Picture 2">
          <a:extLst>
            <a:ext uri="{FF2B5EF4-FFF2-40B4-BE49-F238E27FC236}">
              <a16:creationId xmlns:a16="http://schemas.microsoft.com/office/drawing/2014/main" id="{F0D47978-B12F-CF4C-8647-54F7412D4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108" name="Picture 3" descr="nealuce_parete">
          <a:extLst>
            <a:ext uri="{FF2B5EF4-FFF2-40B4-BE49-F238E27FC236}">
              <a16:creationId xmlns:a16="http://schemas.microsoft.com/office/drawing/2014/main" id="{9F8371E4-B9A4-BC41-B6D0-B04384AF4B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09" name="Picture 2">
          <a:extLst>
            <a:ext uri="{FF2B5EF4-FFF2-40B4-BE49-F238E27FC236}">
              <a16:creationId xmlns:a16="http://schemas.microsoft.com/office/drawing/2014/main" id="{C8523903-32EB-D544-8E89-9FAF1A25B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110" name="Picture 3" descr="nealuce_parete">
          <a:extLst>
            <a:ext uri="{FF2B5EF4-FFF2-40B4-BE49-F238E27FC236}">
              <a16:creationId xmlns:a16="http://schemas.microsoft.com/office/drawing/2014/main" id="{E0C06C15-6A26-924A-818C-AD97E85DF7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11" name="Picture 2">
          <a:extLst>
            <a:ext uri="{FF2B5EF4-FFF2-40B4-BE49-F238E27FC236}">
              <a16:creationId xmlns:a16="http://schemas.microsoft.com/office/drawing/2014/main" id="{469DDDB2-3A6E-7C41-8FA2-DB6B15066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12" name="Picture 82">
          <a:extLst>
            <a:ext uri="{FF2B5EF4-FFF2-40B4-BE49-F238E27FC236}">
              <a16:creationId xmlns:a16="http://schemas.microsoft.com/office/drawing/2014/main" id="{22159313-AF1A-D642-BA7B-B85AC588B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13" name="Picture 2">
          <a:extLst>
            <a:ext uri="{FF2B5EF4-FFF2-40B4-BE49-F238E27FC236}">
              <a16:creationId xmlns:a16="http://schemas.microsoft.com/office/drawing/2014/main" id="{9B645D8A-0734-BD4D-8B4D-8C7E7BC0C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14" name="Picture 3" descr="nealuce_parete">
          <a:extLst>
            <a:ext uri="{FF2B5EF4-FFF2-40B4-BE49-F238E27FC236}">
              <a16:creationId xmlns:a16="http://schemas.microsoft.com/office/drawing/2014/main" id="{8914ADF2-0F0C-394B-A75D-CE46345F8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15" name="Picture 85">
          <a:extLst>
            <a:ext uri="{FF2B5EF4-FFF2-40B4-BE49-F238E27FC236}">
              <a16:creationId xmlns:a16="http://schemas.microsoft.com/office/drawing/2014/main" id="{123E31EB-1DF2-224D-B367-411240718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16" name="Picture 2">
          <a:extLst>
            <a:ext uri="{FF2B5EF4-FFF2-40B4-BE49-F238E27FC236}">
              <a16:creationId xmlns:a16="http://schemas.microsoft.com/office/drawing/2014/main" id="{18696FC8-BA16-A54B-B103-6A2C8D7AE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17" name="Picture 3" descr="nealuce_parete">
          <a:extLst>
            <a:ext uri="{FF2B5EF4-FFF2-40B4-BE49-F238E27FC236}">
              <a16:creationId xmlns:a16="http://schemas.microsoft.com/office/drawing/2014/main" id="{DDB534DD-6FC4-5E46-9FEC-FCB4C1FA2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18" name="Picture 76">
          <a:extLst>
            <a:ext uri="{FF2B5EF4-FFF2-40B4-BE49-F238E27FC236}">
              <a16:creationId xmlns:a16="http://schemas.microsoft.com/office/drawing/2014/main" id="{C5426ABD-38B2-EC4F-B271-CA7EF8F79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19" name="Picture 2">
          <a:extLst>
            <a:ext uri="{FF2B5EF4-FFF2-40B4-BE49-F238E27FC236}">
              <a16:creationId xmlns:a16="http://schemas.microsoft.com/office/drawing/2014/main" id="{615A19C7-287A-B74D-B7EC-57C4E8D44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20" name="Picture 3" descr="nealuce_parete">
          <a:extLst>
            <a:ext uri="{FF2B5EF4-FFF2-40B4-BE49-F238E27FC236}">
              <a16:creationId xmlns:a16="http://schemas.microsoft.com/office/drawing/2014/main" id="{AB5CE89D-810E-AC4F-B5B0-BA8078E8F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21" name="Picture 79">
          <a:extLst>
            <a:ext uri="{FF2B5EF4-FFF2-40B4-BE49-F238E27FC236}">
              <a16:creationId xmlns:a16="http://schemas.microsoft.com/office/drawing/2014/main" id="{27282126-2286-A240-AC1E-56187032B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22" name="Picture 2">
          <a:extLst>
            <a:ext uri="{FF2B5EF4-FFF2-40B4-BE49-F238E27FC236}">
              <a16:creationId xmlns:a16="http://schemas.microsoft.com/office/drawing/2014/main" id="{D6A59EFC-C3CB-D240-A665-42183B09D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23" name="Picture 3" descr="nealuce_parete">
          <a:extLst>
            <a:ext uri="{FF2B5EF4-FFF2-40B4-BE49-F238E27FC236}">
              <a16:creationId xmlns:a16="http://schemas.microsoft.com/office/drawing/2014/main" id="{160ED3B7-1336-0040-A330-AC057C21AD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24" name="Picture 2">
          <a:extLst>
            <a:ext uri="{FF2B5EF4-FFF2-40B4-BE49-F238E27FC236}">
              <a16:creationId xmlns:a16="http://schemas.microsoft.com/office/drawing/2014/main" id="{C84ED3CB-D281-FD4B-A67A-641054C41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25" name="Picture 3" descr="nealuce_parete">
          <a:extLst>
            <a:ext uri="{FF2B5EF4-FFF2-40B4-BE49-F238E27FC236}">
              <a16:creationId xmlns:a16="http://schemas.microsoft.com/office/drawing/2014/main" id="{42A0FE3F-92C7-584C-8EB6-BFBDB92634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26" name="Picture 2">
          <a:extLst>
            <a:ext uri="{FF2B5EF4-FFF2-40B4-BE49-F238E27FC236}">
              <a16:creationId xmlns:a16="http://schemas.microsoft.com/office/drawing/2014/main" id="{FDF8E4D0-24EA-084D-8CBB-AB48C3B50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27" name="Picture 2">
          <a:extLst>
            <a:ext uri="{FF2B5EF4-FFF2-40B4-BE49-F238E27FC236}">
              <a16:creationId xmlns:a16="http://schemas.microsoft.com/office/drawing/2014/main" id="{3A284D55-364B-3245-8115-5F722A451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28" name="Picture 3" descr="nealuce_parete">
          <a:extLst>
            <a:ext uri="{FF2B5EF4-FFF2-40B4-BE49-F238E27FC236}">
              <a16:creationId xmlns:a16="http://schemas.microsoft.com/office/drawing/2014/main" id="{8102FC54-A667-2C43-B86D-54F79B4147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29" name="Picture 2">
          <a:extLst>
            <a:ext uri="{FF2B5EF4-FFF2-40B4-BE49-F238E27FC236}">
              <a16:creationId xmlns:a16="http://schemas.microsoft.com/office/drawing/2014/main" id="{36D59F34-B834-CE44-8C7D-5BA5B621F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30" name="Picture 2">
          <a:extLst>
            <a:ext uri="{FF2B5EF4-FFF2-40B4-BE49-F238E27FC236}">
              <a16:creationId xmlns:a16="http://schemas.microsoft.com/office/drawing/2014/main" id="{05568E41-438A-9249-9C6D-480A8BFD9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31" name="Picture 3" descr="nealuce_parete">
          <a:extLst>
            <a:ext uri="{FF2B5EF4-FFF2-40B4-BE49-F238E27FC236}">
              <a16:creationId xmlns:a16="http://schemas.microsoft.com/office/drawing/2014/main" id="{6EEB9E28-EF73-984E-9C6A-8CC32646A3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32" name="Picture 2">
          <a:extLst>
            <a:ext uri="{FF2B5EF4-FFF2-40B4-BE49-F238E27FC236}">
              <a16:creationId xmlns:a16="http://schemas.microsoft.com/office/drawing/2014/main" id="{3EBD9C04-B931-9348-BCB1-FECCC75CF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33" name="Picture 2">
          <a:extLst>
            <a:ext uri="{FF2B5EF4-FFF2-40B4-BE49-F238E27FC236}">
              <a16:creationId xmlns:a16="http://schemas.microsoft.com/office/drawing/2014/main" id="{B46C3591-4596-4440-B91E-5AEC94CB4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34" name="Picture 3" descr="nealuce_parete">
          <a:extLst>
            <a:ext uri="{FF2B5EF4-FFF2-40B4-BE49-F238E27FC236}">
              <a16:creationId xmlns:a16="http://schemas.microsoft.com/office/drawing/2014/main" id="{948F7067-901D-3A4F-9E41-82021018A0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35" name="Picture 2">
          <a:extLst>
            <a:ext uri="{FF2B5EF4-FFF2-40B4-BE49-F238E27FC236}">
              <a16:creationId xmlns:a16="http://schemas.microsoft.com/office/drawing/2014/main" id="{F445B30C-CEB0-5B4A-B06E-0DF4F82B6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36" name="Picture 172">
          <a:extLst>
            <a:ext uri="{FF2B5EF4-FFF2-40B4-BE49-F238E27FC236}">
              <a16:creationId xmlns:a16="http://schemas.microsoft.com/office/drawing/2014/main" id="{F042066E-8E5E-A747-83FA-58061B39D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37" name="Picture 173">
          <a:extLst>
            <a:ext uri="{FF2B5EF4-FFF2-40B4-BE49-F238E27FC236}">
              <a16:creationId xmlns:a16="http://schemas.microsoft.com/office/drawing/2014/main" id="{96118895-0383-0446-BF36-D77BFB5E1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38" name="Picture 2">
          <a:extLst>
            <a:ext uri="{FF2B5EF4-FFF2-40B4-BE49-F238E27FC236}">
              <a16:creationId xmlns:a16="http://schemas.microsoft.com/office/drawing/2014/main" id="{DC8D8D48-0BFB-CC4C-8703-66769CEEC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139" name="Picture 3" descr="nealuce_parete">
          <a:extLst>
            <a:ext uri="{FF2B5EF4-FFF2-40B4-BE49-F238E27FC236}">
              <a16:creationId xmlns:a16="http://schemas.microsoft.com/office/drawing/2014/main" id="{053642D9-A9A3-0A4C-AC2E-41CE345D50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40" name="Picture 2">
          <a:extLst>
            <a:ext uri="{FF2B5EF4-FFF2-40B4-BE49-F238E27FC236}">
              <a16:creationId xmlns:a16="http://schemas.microsoft.com/office/drawing/2014/main" id="{3CEEBDD8-A7F5-A840-BA57-76A5BAC9A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141" name="Picture 3" descr="nealuce_parete">
          <a:extLst>
            <a:ext uri="{FF2B5EF4-FFF2-40B4-BE49-F238E27FC236}">
              <a16:creationId xmlns:a16="http://schemas.microsoft.com/office/drawing/2014/main" id="{83256DD8-20DF-6C45-B718-DD5056035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42" name="Picture 2">
          <a:extLst>
            <a:ext uri="{FF2B5EF4-FFF2-40B4-BE49-F238E27FC236}">
              <a16:creationId xmlns:a16="http://schemas.microsoft.com/office/drawing/2014/main" id="{C4412362-091A-0C40-A72B-A093FE815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2146300</xdr:colOff>
      <xdr:row>122</xdr:row>
      <xdr:rowOff>0</xdr:rowOff>
    </xdr:to>
    <xdr:pic>
      <xdr:nvPicPr>
        <xdr:cNvPr id="143" name="Picture 3" descr="nealuce_parete">
          <a:extLst>
            <a:ext uri="{FF2B5EF4-FFF2-40B4-BE49-F238E27FC236}">
              <a16:creationId xmlns:a16="http://schemas.microsoft.com/office/drawing/2014/main" id="{742033D5-3856-E449-B19A-0626678BBC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88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2514600</xdr:colOff>
      <xdr:row>122</xdr:row>
      <xdr:rowOff>0</xdr:rowOff>
    </xdr:to>
    <xdr:pic>
      <xdr:nvPicPr>
        <xdr:cNvPr id="144" name="Picture 2">
          <a:extLst>
            <a:ext uri="{FF2B5EF4-FFF2-40B4-BE49-F238E27FC236}">
              <a16:creationId xmlns:a16="http://schemas.microsoft.com/office/drawing/2014/main" id="{C10AB001-FD47-CE46-84D8-5B987786D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1409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45" name="Picture 82">
          <a:extLst>
            <a:ext uri="{FF2B5EF4-FFF2-40B4-BE49-F238E27FC236}">
              <a16:creationId xmlns:a16="http://schemas.microsoft.com/office/drawing/2014/main" id="{42D654E6-A5DA-3641-BEC2-3D6493FCF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46" name="Picture 2">
          <a:extLst>
            <a:ext uri="{FF2B5EF4-FFF2-40B4-BE49-F238E27FC236}">
              <a16:creationId xmlns:a16="http://schemas.microsoft.com/office/drawing/2014/main" id="{456C756C-57AD-C546-B570-D9D47C13A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47" name="Picture 3" descr="nealuce_parete">
          <a:extLst>
            <a:ext uri="{FF2B5EF4-FFF2-40B4-BE49-F238E27FC236}">
              <a16:creationId xmlns:a16="http://schemas.microsoft.com/office/drawing/2014/main" id="{EA4624B6-58C1-1346-8563-B490B2868B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48" name="Picture 85">
          <a:extLst>
            <a:ext uri="{FF2B5EF4-FFF2-40B4-BE49-F238E27FC236}">
              <a16:creationId xmlns:a16="http://schemas.microsoft.com/office/drawing/2014/main" id="{722A337D-4D56-634C-9DC4-43772E5A4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49" name="Picture 2">
          <a:extLst>
            <a:ext uri="{FF2B5EF4-FFF2-40B4-BE49-F238E27FC236}">
              <a16:creationId xmlns:a16="http://schemas.microsoft.com/office/drawing/2014/main" id="{F302BA18-9490-1145-A124-0DC574CD2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50" name="Picture 3" descr="nealuce_parete">
          <a:extLst>
            <a:ext uri="{FF2B5EF4-FFF2-40B4-BE49-F238E27FC236}">
              <a16:creationId xmlns:a16="http://schemas.microsoft.com/office/drawing/2014/main" id="{8B506018-8BFC-A94E-B3F7-6F3BD6F121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51" name="Picture 76">
          <a:extLst>
            <a:ext uri="{FF2B5EF4-FFF2-40B4-BE49-F238E27FC236}">
              <a16:creationId xmlns:a16="http://schemas.microsoft.com/office/drawing/2014/main" id="{2149405F-AE20-6041-AB05-19F5DFD10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52" name="Picture 2">
          <a:extLst>
            <a:ext uri="{FF2B5EF4-FFF2-40B4-BE49-F238E27FC236}">
              <a16:creationId xmlns:a16="http://schemas.microsoft.com/office/drawing/2014/main" id="{6D9A984A-5EDB-BA45-845D-41EF21F88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53" name="Picture 3" descr="nealuce_parete">
          <a:extLst>
            <a:ext uri="{FF2B5EF4-FFF2-40B4-BE49-F238E27FC236}">
              <a16:creationId xmlns:a16="http://schemas.microsoft.com/office/drawing/2014/main" id="{EA51FABB-4757-6A40-AB50-6CF4C1CD4E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54" name="Picture 79">
          <a:extLst>
            <a:ext uri="{FF2B5EF4-FFF2-40B4-BE49-F238E27FC236}">
              <a16:creationId xmlns:a16="http://schemas.microsoft.com/office/drawing/2014/main" id="{78EE1949-BC5A-F340-8105-FAC887487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55" name="Picture 2">
          <a:extLst>
            <a:ext uri="{FF2B5EF4-FFF2-40B4-BE49-F238E27FC236}">
              <a16:creationId xmlns:a16="http://schemas.microsoft.com/office/drawing/2014/main" id="{CDBBA774-C268-EF45-8A1C-47CD9D1B0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1257300</xdr:colOff>
      <xdr:row>122</xdr:row>
      <xdr:rowOff>0</xdr:rowOff>
    </xdr:from>
    <xdr:to>
      <xdr:col>3</xdr:col>
      <xdr:colOff>1257300</xdr:colOff>
      <xdr:row>122</xdr:row>
      <xdr:rowOff>0</xdr:rowOff>
    </xdr:to>
    <xdr:pic>
      <xdr:nvPicPr>
        <xdr:cNvPr id="156" name="Picture 3" descr="nealuce_parete">
          <a:extLst>
            <a:ext uri="{FF2B5EF4-FFF2-40B4-BE49-F238E27FC236}">
              <a16:creationId xmlns:a16="http://schemas.microsoft.com/office/drawing/2014/main" id="{2DBEBC02-1743-094C-9264-4F7BC93C68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57" name="Picture 2">
          <a:extLst>
            <a:ext uri="{FF2B5EF4-FFF2-40B4-BE49-F238E27FC236}">
              <a16:creationId xmlns:a16="http://schemas.microsoft.com/office/drawing/2014/main" id="{EFB0172F-BBCC-DB45-82F6-DAABB4226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58" name="Picture 3" descr="nealuce_parete">
          <a:extLst>
            <a:ext uri="{FF2B5EF4-FFF2-40B4-BE49-F238E27FC236}">
              <a16:creationId xmlns:a16="http://schemas.microsoft.com/office/drawing/2014/main" id="{16AAE65C-7855-1849-8B23-82BCC599B0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59" name="Picture 2">
          <a:extLst>
            <a:ext uri="{FF2B5EF4-FFF2-40B4-BE49-F238E27FC236}">
              <a16:creationId xmlns:a16="http://schemas.microsoft.com/office/drawing/2014/main" id="{C62B9644-D56D-154F-9AFC-44183F485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60" name="Picture 2">
          <a:extLst>
            <a:ext uri="{FF2B5EF4-FFF2-40B4-BE49-F238E27FC236}">
              <a16:creationId xmlns:a16="http://schemas.microsoft.com/office/drawing/2014/main" id="{476441BA-D51E-8D46-B002-8DE286E8C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61" name="Picture 3" descr="nealuce_parete">
          <a:extLst>
            <a:ext uri="{FF2B5EF4-FFF2-40B4-BE49-F238E27FC236}">
              <a16:creationId xmlns:a16="http://schemas.microsoft.com/office/drawing/2014/main" id="{C9706E18-8EC3-9542-A833-E8E1E3B15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62" name="Picture 2">
          <a:extLst>
            <a:ext uri="{FF2B5EF4-FFF2-40B4-BE49-F238E27FC236}">
              <a16:creationId xmlns:a16="http://schemas.microsoft.com/office/drawing/2014/main" id="{25E95238-0348-E94E-960D-51116C0FB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63" name="Picture 2">
          <a:extLst>
            <a:ext uri="{FF2B5EF4-FFF2-40B4-BE49-F238E27FC236}">
              <a16:creationId xmlns:a16="http://schemas.microsoft.com/office/drawing/2014/main" id="{DC993941-E1B7-9840-BB1F-8A6AF97EF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64" name="Picture 3" descr="nealuce_parete">
          <a:extLst>
            <a:ext uri="{FF2B5EF4-FFF2-40B4-BE49-F238E27FC236}">
              <a16:creationId xmlns:a16="http://schemas.microsoft.com/office/drawing/2014/main" id="{CA04D861-A6A8-1945-B71B-19C85EE075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65" name="Picture 2">
          <a:extLst>
            <a:ext uri="{FF2B5EF4-FFF2-40B4-BE49-F238E27FC236}">
              <a16:creationId xmlns:a16="http://schemas.microsoft.com/office/drawing/2014/main" id="{41825A04-433D-554B-9B06-B1A507929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66" name="Picture 2">
          <a:extLst>
            <a:ext uri="{FF2B5EF4-FFF2-40B4-BE49-F238E27FC236}">
              <a16:creationId xmlns:a16="http://schemas.microsoft.com/office/drawing/2014/main" id="{E3503AC9-F5A9-F047-B772-78E69501F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1206500</xdr:colOff>
      <xdr:row>122</xdr:row>
      <xdr:rowOff>0</xdr:rowOff>
    </xdr:from>
    <xdr:to>
      <xdr:col>3</xdr:col>
      <xdr:colOff>1206500</xdr:colOff>
      <xdr:row>122</xdr:row>
      <xdr:rowOff>0</xdr:rowOff>
    </xdr:to>
    <xdr:pic>
      <xdr:nvPicPr>
        <xdr:cNvPr id="167" name="Picture 3" descr="nealuce_parete">
          <a:extLst>
            <a:ext uri="{FF2B5EF4-FFF2-40B4-BE49-F238E27FC236}">
              <a16:creationId xmlns:a16="http://schemas.microsoft.com/office/drawing/2014/main" id="{E1FD33FF-741C-7247-BB87-7D84E6E8E3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42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1104900</xdr:colOff>
      <xdr:row>122</xdr:row>
      <xdr:rowOff>0</xdr:rowOff>
    </xdr:from>
    <xdr:to>
      <xdr:col>3</xdr:col>
      <xdr:colOff>1104900</xdr:colOff>
      <xdr:row>122</xdr:row>
      <xdr:rowOff>0</xdr:rowOff>
    </xdr:to>
    <xdr:pic>
      <xdr:nvPicPr>
        <xdr:cNvPr id="168" name="Picture 2">
          <a:extLst>
            <a:ext uri="{FF2B5EF4-FFF2-40B4-BE49-F238E27FC236}">
              <a16:creationId xmlns:a16="http://schemas.microsoft.com/office/drawing/2014/main" id="{C9077B52-4FE4-DD43-B87C-95F78462F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2600" y="50685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69" name="Picture 1">
          <a:extLst>
            <a:ext uri="{FF2B5EF4-FFF2-40B4-BE49-F238E27FC236}">
              <a16:creationId xmlns:a16="http://schemas.microsoft.com/office/drawing/2014/main" id="{B9A7870B-DCA0-AF48-B939-02020B72C98C}"/>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122</xdr:row>
      <xdr:rowOff>0</xdr:rowOff>
    </xdr:from>
    <xdr:to>
      <xdr:col>3</xdr:col>
      <xdr:colOff>2451100</xdr:colOff>
      <xdr:row>122</xdr:row>
      <xdr:rowOff>12700</xdr:rowOff>
    </xdr:to>
    <xdr:sp macro="" textlink="">
      <xdr:nvSpPr>
        <xdr:cNvPr id="170" name="Picture 1">
          <a:extLst>
            <a:ext uri="{FF2B5EF4-FFF2-40B4-BE49-F238E27FC236}">
              <a16:creationId xmlns:a16="http://schemas.microsoft.com/office/drawing/2014/main" id="{8A15CDF8-0201-D647-BE19-E98015AEF78D}"/>
            </a:ext>
          </a:extLst>
        </xdr:cNvPr>
        <xdr:cNvSpPr>
          <a:spLocks noChangeAspect="1" noChangeArrowheads="1"/>
        </xdr:cNvSpPr>
      </xdr:nvSpPr>
      <xdr:spPr bwMode="auto">
        <a:xfrm>
          <a:off x="2806700" y="506857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71" name="Picture 1">
          <a:extLst>
            <a:ext uri="{FF2B5EF4-FFF2-40B4-BE49-F238E27FC236}">
              <a16:creationId xmlns:a16="http://schemas.microsoft.com/office/drawing/2014/main" id="{232F0265-E6E5-D94F-94AC-71951867C732}"/>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122</xdr:row>
      <xdr:rowOff>0</xdr:rowOff>
    </xdr:from>
    <xdr:to>
      <xdr:col>3</xdr:col>
      <xdr:colOff>2451100</xdr:colOff>
      <xdr:row>122</xdr:row>
      <xdr:rowOff>12700</xdr:rowOff>
    </xdr:to>
    <xdr:sp macro="" textlink="">
      <xdr:nvSpPr>
        <xdr:cNvPr id="172" name="Picture 1">
          <a:extLst>
            <a:ext uri="{FF2B5EF4-FFF2-40B4-BE49-F238E27FC236}">
              <a16:creationId xmlns:a16="http://schemas.microsoft.com/office/drawing/2014/main" id="{44C2DD95-DB01-6B42-A22A-30E6FCE325CF}"/>
            </a:ext>
          </a:extLst>
        </xdr:cNvPr>
        <xdr:cNvSpPr>
          <a:spLocks noChangeAspect="1" noChangeArrowheads="1"/>
        </xdr:cNvSpPr>
      </xdr:nvSpPr>
      <xdr:spPr bwMode="auto">
        <a:xfrm>
          <a:off x="2806700" y="506857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73" name="Picture 1">
          <a:extLst>
            <a:ext uri="{FF2B5EF4-FFF2-40B4-BE49-F238E27FC236}">
              <a16:creationId xmlns:a16="http://schemas.microsoft.com/office/drawing/2014/main" id="{87FF5969-10CE-1544-B7A7-929866E5C069}"/>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74" name="Picture 1">
          <a:extLst>
            <a:ext uri="{FF2B5EF4-FFF2-40B4-BE49-F238E27FC236}">
              <a16:creationId xmlns:a16="http://schemas.microsoft.com/office/drawing/2014/main" id="{D93FE111-D9AA-FE4F-BBF6-DA76BB1ED4B1}"/>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75" name="Picture 1">
          <a:extLst>
            <a:ext uri="{FF2B5EF4-FFF2-40B4-BE49-F238E27FC236}">
              <a16:creationId xmlns:a16="http://schemas.microsoft.com/office/drawing/2014/main" id="{FB3F0D4F-DD2B-2E41-B914-87140DCC6A35}"/>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76" name="Picture 1">
          <a:extLst>
            <a:ext uri="{FF2B5EF4-FFF2-40B4-BE49-F238E27FC236}">
              <a16:creationId xmlns:a16="http://schemas.microsoft.com/office/drawing/2014/main" id="{2D93D0EC-D771-9E4D-905C-FC5F14DA8B27}"/>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77" name="Picture 1">
          <a:extLst>
            <a:ext uri="{FF2B5EF4-FFF2-40B4-BE49-F238E27FC236}">
              <a16:creationId xmlns:a16="http://schemas.microsoft.com/office/drawing/2014/main" id="{856874DC-AB99-BC4B-96BB-CC1A03EBB210}"/>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78" name="Picture 1">
          <a:extLst>
            <a:ext uri="{FF2B5EF4-FFF2-40B4-BE49-F238E27FC236}">
              <a16:creationId xmlns:a16="http://schemas.microsoft.com/office/drawing/2014/main" id="{650D0318-61D6-9040-8063-7D865E8996F7}"/>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62</xdr:row>
      <xdr:rowOff>0</xdr:rowOff>
    </xdr:from>
    <xdr:to>
      <xdr:col>3</xdr:col>
      <xdr:colOff>2451100</xdr:colOff>
      <xdr:row>62</xdr:row>
      <xdr:rowOff>12700</xdr:rowOff>
    </xdr:to>
    <xdr:sp macro="" textlink="">
      <xdr:nvSpPr>
        <xdr:cNvPr id="179" name="Picture 1">
          <a:extLst>
            <a:ext uri="{FF2B5EF4-FFF2-40B4-BE49-F238E27FC236}">
              <a16:creationId xmlns:a16="http://schemas.microsoft.com/office/drawing/2014/main" id="{19A35DC9-4BB4-E64E-BB59-D16AC75E98CE}"/>
            </a:ext>
          </a:extLst>
        </xdr:cNvPr>
        <xdr:cNvSpPr>
          <a:spLocks noChangeAspect="1" noChangeArrowheads="1"/>
        </xdr:cNvSpPr>
      </xdr:nvSpPr>
      <xdr:spPr bwMode="auto">
        <a:xfrm>
          <a:off x="2806700" y="23672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889000</xdr:colOff>
      <xdr:row>65</xdr:row>
      <xdr:rowOff>0</xdr:rowOff>
    </xdr:from>
    <xdr:to>
      <xdr:col>3</xdr:col>
      <xdr:colOff>2451100</xdr:colOff>
      <xdr:row>65</xdr:row>
      <xdr:rowOff>12700</xdr:rowOff>
    </xdr:to>
    <xdr:sp macro="" textlink="">
      <xdr:nvSpPr>
        <xdr:cNvPr id="180" name="Picture 1">
          <a:extLst>
            <a:ext uri="{FF2B5EF4-FFF2-40B4-BE49-F238E27FC236}">
              <a16:creationId xmlns:a16="http://schemas.microsoft.com/office/drawing/2014/main" id="{868B069D-69AC-1E47-8DA4-BC014B3B7B21}"/>
            </a:ext>
          </a:extLst>
        </xdr:cNvPr>
        <xdr:cNvSpPr>
          <a:spLocks noChangeAspect="1" noChangeArrowheads="1"/>
        </xdr:cNvSpPr>
      </xdr:nvSpPr>
      <xdr:spPr bwMode="auto">
        <a:xfrm>
          <a:off x="2806700" y="24561800"/>
          <a:ext cx="156210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3</xdr:row>
      <xdr:rowOff>0</xdr:rowOff>
    </xdr:from>
    <xdr:ext cx="28854" cy="140872"/>
    <xdr:sp macro="" textlink="">
      <xdr:nvSpPr>
        <xdr:cNvPr id="2" name="Rectangle 1">
          <a:extLst>
            <a:ext uri="{FF2B5EF4-FFF2-40B4-BE49-F238E27FC236}">
              <a16:creationId xmlns:a16="http://schemas.microsoft.com/office/drawing/2014/main" id="{9E21BD76-9BD5-BB47-AA34-075BA6FF8B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 name="Rectangle 2">
          <a:extLst>
            <a:ext uri="{FF2B5EF4-FFF2-40B4-BE49-F238E27FC236}">
              <a16:creationId xmlns:a16="http://schemas.microsoft.com/office/drawing/2014/main" id="{1FD1F96C-491E-1146-9292-37B34C45B5D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 name="Rectangle 3">
          <a:extLst>
            <a:ext uri="{FF2B5EF4-FFF2-40B4-BE49-F238E27FC236}">
              <a16:creationId xmlns:a16="http://schemas.microsoft.com/office/drawing/2014/main" id="{20CD216B-4697-F349-AF90-F6D5D504DE8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 name="Rectangle 4">
          <a:extLst>
            <a:ext uri="{FF2B5EF4-FFF2-40B4-BE49-F238E27FC236}">
              <a16:creationId xmlns:a16="http://schemas.microsoft.com/office/drawing/2014/main" id="{7EA2C482-7B1C-6C47-9049-022FCEEF31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 name="Rectangle 5">
          <a:extLst>
            <a:ext uri="{FF2B5EF4-FFF2-40B4-BE49-F238E27FC236}">
              <a16:creationId xmlns:a16="http://schemas.microsoft.com/office/drawing/2014/main" id="{600403A9-BECF-F245-AFDD-DD8648DED0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 name="Rectangle 6">
          <a:extLst>
            <a:ext uri="{FF2B5EF4-FFF2-40B4-BE49-F238E27FC236}">
              <a16:creationId xmlns:a16="http://schemas.microsoft.com/office/drawing/2014/main" id="{0A36389E-01B5-D943-B2FE-4AF62092AE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 name="Rectangle 7">
          <a:extLst>
            <a:ext uri="{FF2B5EF4-FFF2-40B4-BE49-F238E27FC236}">
              <a16:creationId xmlns:a16="http://schemas.microsoft.com/office/drawing/2014/main" id="{8BC55F69-60E3-7A40-B7C5-495125161E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 name="Rectangle 8">
          <a:extLst>
            <a:ext uri="{FF2B5EF4-FFF2-40B4-BE49-F238E27FC236}">
              <a16:creationId xmlns:a16="http://schemas.microsoft.com/office/drawing/2014/main" id="{9909D102-C5EE-B549-BCEF-BEF9344054B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 name="Rectangle 9">
          <a:extLst>
            <a:ext uri="{FF2B5EF4-FFF2-40B4-BE49-F238E27FC236}">
              <a16:creationId xmlns:a16="http://schemas.microsoft.com/office/drawing/2014/main" id="{D3FE8838-7106-4C45-8DB1-9EF830EFF1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 name="Rectangle 10">
          <a:extLst>
            <a:ext uri="{FF2B5EF4-FFF2-40B4-BE49-F238E27FC236}">
              <a16:creationId xmlns:a16="http://schemas.microsoft.com/office/drawing/2014/main" id="{41FEF5D3-0BF8-5B42-BBBE-AFCDF327A9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 name="Rectangle 11">
          <a:extLst>
            <a:ext uri="{FF2B5EF4-FFF2-40B4-BE49-F238E27FC236}">
              <a16:creationId xmlns:a16="http://schemas.microsoft.com/office/drawing/2014/main" id="{DAC16689-3165-2846-AB9D-9A41768D99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 name="Rectangle 12">
          <a:extLst>
            <a:ext uri="{FF2B5EF4-FFF2-40B4-BE49-F238E27FC236}">
              <a16:creationId xmlns:a16="http://schemas.microsoft.com/office/drawing/2014/main" id="{3D0C7267-35F6-8A44-8923-F8668809F0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4" name="Rectangle 13">
          <a:extLst>
            <a:ext uri="{FF2B5EF4-FFF2-40B4-BE49-F238E27FC236}">
              <a16:creationId xmlns:a16="http://schemas.microsoft.com/office/drawing/2014/main" id="{D1DF0EC9-E5D1-B74A-A4FB-F59B919A86E1}"/>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 name="Rectangle 14">
          <a:extLst>
            <a:ext uri="{FF2B5EF4-FFF2-40B4-BE49-F238E27FC236}">
              <a16:creationId xmlns:a16="http://schemas.microsoft.com/office/drawing/2014/main" id="{733D2B1A-0226-8A4C-87F5-3C865E17DA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 name="Rectangle 15">
          <a:extLst>
            <a:ext uri="{FF2B5EF4-FFF2-40B4-BE49-F238E27FC236}">
              <a16:creationId xmlns:a16="http://schemas.microsoft.com/office/drawing/2014/main" id="{7E8F1015-28E2-6148-BFF6-1589BFC0C0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 name="Rectangle 16">
          <a:extLst>
            <a:ext uri="{FF2B5EF4-FFF2-40B4-BE49-F238E27FC236}">
              <a16:creationId xmlns:a16="http://schemas.microsoft.com/office/drawing/2014/main" id="{8FB251C8-795E-9B48-A178-1D04C2C482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 name="Rectangle 17">
          <a:extLst>
            <a:ext uri="{FF2B5EF4-FFF2-40B4-BE49-F238E27FC236}">
              <a16:creationId xmlns:a16="http://schemas.microsoft.com/office/drawing/2014/main" id="{E1323F18-BE29-3E47-9BEE-55D8C59DA1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 name="Rectangle 18">
          <a:extLst>
            <a:ext uri="{FF2B5EF4-FFF2-40B4-BE49-F238E27FC236}">
              <a16:creationId xmlns:a16="http://schemas.microsoft.com/office/drawing/2014/main" id="{909E0B7C-1EA7-4545-90D6-79CD6231A7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 name="Rectangle 19">
          <a:extLst>
            <a:ext uri="{FF2B5EF4-FFF2-40B4-BE49-F238E27FC236}">
              <a16:creationId xmlns:a16="http://schemas.microsoft.com/office/drawing/2014/main" id="{ADE9DA37-2487-7E43-89BA-BE579F3775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 name="Rectangle 20">
          <a:extLst>
            <a:ext uri="{FF2B5EF4-FFF2-40B4-BE49-F238E27FC236}">
              <a16:creationId xmlns:a16="http://schemas.microsoft.com/office/drawing/2014/main" id="{5B1CAEF5-8DA2-5741-BB5B-71FFF4D388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 name="Rectangle 21">
          <a:extLst>
            <a:ext uri="{FF2B5EF4-FFF2-40B4-BE49-F238E27FC236}">
              <a16:creationId xmlns:a16="http://schemas.microsoft.com/office/drawing/2014/main" id="{F0193750-57F7-3449-BE4E-A8AAA7E31E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 name="Rectangle 22">
          <a:extLst>
            <a:ext uri="{FF2B5EF4-FFF2-40B4-BE49-F238E27FC236}">
              <a16:creationId xmlns:a16="http://schemas.microsoft.com/office/drawing/2014/main" id="{FA3A1DF9-6752-6F45-96CA-9F944A84B78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 name="Rectangle 23">
          <a:extLst>
            <a:ext uri="{FF2B5EF4-FFF2-40B4-BE49-F238E27FC236}">
              <a16:creationId xmlns:a16="http://schemas.microsoft.com/office/drawing/2014/main" id="{1A6772AB-9A3B-EA48-BD46-EDEA0C629B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 name="Rectangle 24">
          <a:extLst>
            <a:ext uri="{FF2B5EF4-FFF2-40B4-BE49-F238E27FC236}">
              <a16:creationId xmlns:a16="http://schemas.microsoft.com/office/drawing/2014/main" id="{FE9D3607-323D-4341-A71E-EDABC4F0BF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 name="Rectangle 25">
          <a:extLst>
            <a:ext uri="{FF2B5EF4-FFF2-40B4-BE49-F238E27FC236}">
              <a16:creationId xmlns:a16="http://schemas.microsoft.com/office/drawing/2014/main" id="{C1020B67-E5E1-174D-949A-DE03734747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7" name="Rectangle 26">
          <a:extLst>
            <a:ext uri="{FF2B5EF4-FFF2-40B4-BE49-F238E27FC236}">
              <a16:creationId xmlns:a16="http://schemas.microsoft.com/office/drawing/2014/main" id="{A2A26AF3-4575-A342-A2F2-AC741E0061A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 name="Rectangle 27">
          <a:extLst>
            <a:ext uri="{FF2B5EF4-FFF2-40B4-BE49-F238E27FC236}">
              <a16:creationId xmlns:a16="http://schemas.microsoft.com/office/drawing/2014/main" id="{2A86C18A-9889-6142-8F65-0297FF837A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 name="Rectangle 28">
          <a:extLst>
            <a:ext uri="{FF2B5EF4-FFF2-40B4-BE49-F238E27FC236}">
              <a16:creationId xmlns:a16="http://schemas.microsoft.com/office/drawing/2014/main" id="{83D67370-8430-BA44-80AF-55D2BEFF84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 name="Rectangle 29">
          <a:extLst>
            <a:ext uri="{FF2B5EF4-FFF2-40B4-BE49-F238E27FC236}">
              <a16:creationId xmlns:a16="http://schemas.microsoft.com/office/drawing/2014/main" id="{B59CCAAC-34F0-5040-82FB-0E347607D2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 name="Rectangle 30">
          <a:extLst>
            <a:ext uri="{FF2B5EF4-FFF2-40B4-BE49-F238E27FC236}">
              <a16:creationId xmlns:a16="http://schemas.microsoft.com/office/drawing/2014/main" id="{108480B1-8B29-DA4D-9756-14A9B11271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 name="Rectangle 31">
          <a:extLst>
            <a:ext uri="{FF2B5EF4-FFF2-40B4-BE49-F238E27FC236}">
              <a16:creationId xmlns:a16="http://schemas.microsoft.com/office/drawing/2014/main" id="{43555943-3A3F-AC41-A293-D908F52D5D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 name="Rectangle 32">
          <a:extLst>
            <a:ext uri="{FF2B5EF4-FFF2-40B4-BE49-F238E27FC236}">
              <a16:creationId xmlns:a16="http://schemas.microsoft.com/office/drawing/2014/main" id="{A4FAD62F-CD14-E041-904B-7C7F0E5C96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 name="Rectangle 33">
          <a:extLst>
            <a:ext uri="{FF2B5EF4-FFF2-40B4-BE49-F238E27FC236}">
              <a16:creationId xmlns:a16="http://schemas.microsoft.com/office/drawing/2014/main" id="{F5D46312-61B3-AC4B-A30D-72C81751DB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 name="Rectangle 34">
          <a:extLst>
            <a:ext uri="{FF2B5EF4-FFF2-40B4-BE49-F238E27FC236}">
              <a16:creationId xmlns:a16="http://schemas.microsoft.com/office/drawing/2014/main" id="{FC6D2851-D985-6E4B-AEB3-6D2829794DF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 name="Rectangle 35">
          <a:extLst>
            <a:ext uri="{FF2B5EF4-FFF2-40B4-BE49-F238E27FC236}">
              <a16:creationId xmlns:a16="http://schemas.microsoft.com/office/drawing/2014/main" id="{090290F8-0C5E-C341-9160-24C6063804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 name="Rectangle 36">
          <a:extLst>
            <a:ext uri="{FF2B5EF4-FFF2-40B4-BE49-F238E27FC236}">
              <a16:creationId xmlns:a16="http://schemas.microsoft.com/office/drawing/2014/main" id="{8E95094E-1B97-A24B-8985-427B613BAF1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 name="Rectangle 37">
          <a:extLst>
            <a:ext uri="{FF2B5EF4-FFF2-40B4-BE49-F238E27FC236}">
              <a16:creationId xmlns:a16="http://schemas.microsoft.com/office/drawing/2014/main" id="{6F64E0B7-AFDF-EB4F-8D45-AE10A6A8E9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 name="Rectangle 38">
          <a:extLst>
            <a:ext uri="{FF2B5EF4-FFF2-40B4-BE49-F238E27FC236}">
              <a16:creationId xmlns:a16="http://schemas.microsoft.com/office/drawing/2014/main" id="{AFBA7D69-A8C1-6A47-AD04-BA856B8E806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 name="Rectangle 39">
          <a:extLst>
            <a:ext uri="{FF2B5EF4-FFF2-40B4-BE49-F238E27FC236}">
              <a16:creationId xmlns:a16="http://schemas.microsoft.com/office/drawing/2014/main" id="{2D18C629-BD89-6043-B5DE-A01FBB54C6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 name="Rectangle 40">
          <a:extLst>
            <a:ext uri="{FF2B5EF4-FFF2-40B4-BE49-F238E27FC236}">
              <a16:creationId xmlns:a16="http://schemas.microsoft.com/office/drawing/2014/main" id="{93AB86C7-B9E0-CA47-9D36-34EA0B1863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 name="Rectangle 41">
          <a:extLst>
            <a:ext uri="{FF2B5EF4-FFF2-40B4-BE49-F238E27FC236}">
              <a16:creationId xmlns:a16="http://schemas.microsoft.com/office/drawing/2014/main" id="{F0D2026C-6517-7E47-9078-88633B67BF8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 name="Rectangle 42">
          <a:extLst>
            <a:ext uri="{FF2B5EF4-FFF2-40B4-BE49-F238E27FC236}">
              <a16:creationId xmlns:a16="http://schemas.microsoft.com/office/drawing/2014/main" id="{253896B0-FC46-9C4E-80D3-8A13DDF19DF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 name="Rectangle 43">
          <a:extLst>
            <a:ext uri="{FF2B5EF4-FFF2-40B4-BE49-F238E27FC236}">
              <a16:creationId xmlns:a16="http://schemas.microsoft.com/office/drawing/2014/main" id="{BA7C4F20-176A-E440-8CE1-B84D408344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 name="Rectangle 44">
          <a:extLst>
            <a:ext uri="{FF2B5EF4-FFF2-40B4-BE49-F238E27FC236}">
              <a16:creationId xmlns:a16="http://schemas.microsoft.com/office/drawing/2014/main" id="{AABBA3A6-D3BC-2246-A142-CDFA5A91542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6" name="Rectangle 45">
          <a:extLst>
            <a:ext uri="{FF2B5EF4-FFF2-40B4-BE49-F238E27FC236}">
              <a16:creationId xmlns:a16="http://schemas.microsoft.com/office/drawing/2014/main" id="{F9B71B05-C11F-6D4B-83AA-27C29BED3A38}"/>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 name="Rectangle 46">
          <a:extLst>
            <a:ext uri="{FF2B5EF4-FFF2-40B4-BE49-F238E27FC236}">
              <a16:creationId xmlns:a16="http://schemas.microsoft.com/office/drawing/2014/main" id="{FEA8B882-7747-7449-AAF0-FEAAD53E67A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 name="Rectangle 47">
          <a:extLst>
            <a:ext uri="{FF2B5EF4-FFF2-40B4-BE49-F238E27FC236}">
              <a16:creationId xmlns:a16="http://schemas.microsoft.com/office/drawing/2014/main" id="{879E9A17-5261-0E44-B1B8-271493AFF33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 name="Rectangle 48">
          <a:extLst>
            <a:ext uri="{FF2B5EF4-FFF2-40B4-BE49-F238E27FC236}">
              <a16:creationId xmlns:a16="http://schemas.microsoft.com/office/drawing/2014/main" id="{9464073F-868F-B940-90D4-60FE023CFD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 name="Rectangle 49">
          <a:extLst>
            <a:ext uri="{FF2B5EF4-FFF2-40B4-BE49-F238E27FC236}">
              <a16:creationId xmlns:a16="http://schemas.microsoft.com/office/drawing/2014/main" id="{7D7E85BA-D12F-4F46-BE40-71E1D52ADB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 name="Rectangle 50">
          <a:extLst>
            <a:ext uri="{FF2B5EF4-FFF2-40B4-BE49-F238E27FC236}">
              <a16:creationId xmlns:a16="http://schemas.microsoft.com/office/drawing/2014/main" id="{38498BA8-901D-1846-9180-93515C8A120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 name="Rectangle 51">
          <a:extLst>
            <a:ext uri="{FF2B5EF4-FFF2-40B4-BE49-F238E27FC236}">
              <a16:creationId xmlns:a16="http://schemas.microsoft.com/office/drawing/2014/main" id="{E40C27D7-D8C8-AA41-BC9F-B4CB337EFD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 name="Rectangle 52">
          <a:extLst>
            <a:ext uri="{FF2B5EF4-FFF2-40B4-BE49-F238E27FC236}">
              <a16:creationId xmlns:a16="http://schemas.microsoft.com/office/drawing/2014/main" id="{62C8E388-9703-6849-AE56-FFABA7BA91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 name="Rectangle 53">
          <a:extLst>
            <a:ext uri="{FF2B5EF4-FFF2-40B4-BE49-F238E27FC236}">
              <a16:creationId xmlns:a16="http://schemas.microsoft.com/office/drawing/2014/main" id="{03053DB6-DE0B-9446-93BB-A8E1D5838F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 name="Rectangle 54">
          <a:extLst>
            <a:ext uri="{FF2B5EF4-FFF2-40B4-BE49-F238E27FC236}">
              <a16:creationId xmlns:a16="http://schemas.microsoft.com/office/drawing/2014/main" id="{60E4B66E-BA15-0847-9A8F-8A70A8EF80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 name="Rectangle 55">
          <a:extLst>
            <a:ext uri="{FF2B5EF4-FFF2-40B4-BE49-F238E27FC236}">
              <a16:creationId xmlns:a16="http://schemas.microsoft.com/office/drawing/2014/main" id="{AFD7C23B-3B21-0346-9508-5066E7B804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 name="Rectangle 56">
          <a:extLst>
            <a:ext uri="{FF2B5EF4-FFF2-40B4-BE49-F238E27FC236}">
              <a16:creationId xmlns:a16="http://schemas.microsoft.com/office/drawing/2014/main" id="{720CB05A-C9EC-6D48-AFE5-9C222E39A8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 name="Rectangle 57">
          <a:extLst>
            <a:ext uri="{FF2B5EF4-FFF2-40B4-BE49-F238E27FC236}">
              <a16:creationId xmlns:a16="http://schemas.microsoft.com/office/drawing/2014/main" id="{C6ADD856-3FF9-564E-9880-FA52908D8E9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 name="Rectangle 58">
          <a:extLst>
            <a:ext uri="{FF2B5EF4-FFF2-40B4-BE49-F238E27FC236}">
              <a16:creationId xmlns:a16="http://schemas.microsoft.com/office/drawing/2014/main" id="{3FE74405-E4DD-E346-A1B9-4BFDDA9451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 name="Rectangle 59">
          <a:extLst>
            <a:ext uri="{FF2B5EF4-FFF2-40B4-BE49-F238E27FC236}">
              <a16:creationId xmlns:a16="http://schemas.microsoft.com/office/drawing/2014/main" id="{0654D0B0-4E74-2345-8D12-C3C5EC7CC1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 name="Rectangle 60">
          <a:extLst>
            <a:ext uri="{FF2B5EF4-FFF2-40B4-BE49-F238E27FC236}">
              <a16:creationId xmlns:a16="http://schemas.microsoft.com/office/drawing/2014/main" id="{923C112B-E1DB-E741-86DD-09D5845047C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 name="Rectangle 61">
          <a:extLst>
            <a:ext uri="{FF2B5EF4-FFF2-40B4-BE49-F238E27FC236}">
              <a16:creationId xmlns:a16="http://schemas.microsoft.com/office/drawing/2014/main" id="{F4EFEA60-0EB3-BC49-B9E6-10DF1EFF4C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 name="Rectangle 62">
          <a:extLst>
            <a:ext uri="{FF2B5EF4-FFF2-40B4-BE49-F238E27FC236}">
              <a16:creationId xmlns:a16="http://schemas.microsoft.com/office/drawing/2014/main" id="{77DB79FC-2A91-5544-9D5B-E3CE57A9762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 name="Rectangle 63">
          <a:extLst>
            <a:ext uri="{FF2B5EF4-FFF2-40B4-BE49-F238E27FC236}">
              <a16:creationId xmlns:a16="http://schemas.microsoft.com/office/drawing/2014/main" id="{496D38CE-819F-AB48-BEB2-AD27C88245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 name="Rectangle 64">
          <a:extLst>
            <a:ext uri="{FF2B5EF4-FFF2-40B4-BE49-F238E27FC236}">
              <a16:creationId xmlns:a16="http://schemas.microsoft.com/office/drawing/2014/main" id="{854A3766-DBDF-274B-A2F7-FD2F4A79EB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 name="Rectangle 65">
          <a:extLst>
            <a:ext uri="{FF2B5EF4-FFF2-40B4-BE49-F238E27FC236}">
              <a16:creationId xmlns:a16="http://schemas.microsoft.com/office/drawing/2014/main" id="{E60B7266-7D2A-C142-9ECA-89982537FB4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 name="Rectangle 66">
          <a:extLst>
            <a:ext uri="{FF2B5EF4-FFF2-40B4-BE49-F238E27FC236}">
              <a16:creationId xmlns:a16="http://schemas.microsoft.com/office/drawing/2014/main" id="{EA4DF146-72ED-AF41-9258-4E1513C3FFD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 name="Rectangle 67">
          <a:extLst>
            <a:ext uri="{FF2B5EF4-FFF2-40B4-BE49-F238E27FC236}">
              <a16:creationId xmlns:a16="http://schemas.microsoft.com/office/drawing/2014/main" id="{0F878CD7-9FB9-394C-9620-363125E158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 name="Rectangle 68">
          <a:extLst>
            <a:ext uri="{FF2B5EF4-FFF2-40B4-BE49-F238E27FC236}">
              <a16:creationId xmlns:a16="http://schemas.microsoft.com/office/drawing/2014/main" id="{AAAF7EED-445D-6946-ABC4-CD8C3C5F63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 name="Rectangle 69">
          <a:extLst>
            <a:ext uri="{FF2B5EF4-FFF2-40B4-BE49-F238E27FC236}">
              <a16:creationId xmlns:a16="http://schemas.microsoft.com/office/drawing/2014/main" id="{02F8F26C-0869-B249-AA2E-26F59B31B9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71" name="Rectangle 70">
          <a:extLst>
            <a:ext uri="{FF2B5EF4-FFF2-40B4-BE49-F238E27FC236}">
              <a16:creationId xmlns:a16="http://schemas.microsoft.com/office/drawing/2014/main" id="{1D47843E-1300-E949-8378-743347552C5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 name="Rectangle 71">
          <a:extLst>
            <a:ext uri="{FF2B5EF4-FFF2-40B4-BE49-F238E27FC236}">
              <a16:creationId xmlns:a16="http://schemas.microsoft.com/office/drawing/2014/main" id="{7D417237-9748-F64D-A92F-5722C7D31E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 name="Rectangle 72">
          <a:extLst>
            <a:ext uri="{FF2B5EF4-FFF2-40B4-BE49-F238E27FC236}">
              <a16:creationId xmlns:a16="http://schemas.microsoft.com/office/drawing/2014/main" id="{FEB685D9-144F-514C-97AC-1EBEADE788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 name="Rectangle 73">
          <a:extLst>
            <a:ext uri="{FF2B5EF4-FFF2-40B4-BE49-F238E27FC236}">
              <a16:creationId xmlns:a16="http://schemas.microsoft.com/office/drawing/2014/main" id="{66FB8C4E-1EAF-8347-845C-9064590828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 name="Rectangle 74">
          <a:extLst>
            <a:ext uri="{FF2B5EF4-FFF2-40B4-BE49-F238E27FC236}">
              <a16:creationId xmlns:a16="http://schemas.microsoft.com/office/drawing/2014/main" id="{28C78B30-E0A7-CB48-861F-FB98A0FC6B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 name="Rectangle 75">
          <a:extLst>
            <a:ext uri="{FF2B5EF4-FFF2-40B4-BE49-F238E27FC236}">
              <a16:creationId xmlns:a16="http://schemas.microsoft.com/office/drawing/2014/main" id="{3504C661-496A-4443-AFD7-8C55200C72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 name="Rectangle 76">
          <a:extLst>
            <a:ext uri="{FF2B5EF4-FFF2-40B4-BE49-F238E27FC236}">
              <a16:creationId xmlns:a16="http://schemas.microsoft.com/office/drawing/2014/main" id="{E1E53075-99E2-FC46-8456-09BC2C9292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 name="Rectangle 77">
          <a:extLst>
            <a:ext uri="{FF2B5EF4-FFF2-40B4-BE49-F238E27FC236}">
              <a16:creationId xmlns:a16="http://schemas.microsoft.com/office/drawing/2014/main" id="{6BA6DBB4-46AC-B048-BEF3-5014DB434C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 name="Rectangle 78">
          <a:extLst>
            <a:ext uri="{FF2B5EF4-FFF2-40B4-BE49-F238E27FC236}">
              <a16:creationId xmlns:a16="http://schemas.microsoft.com/office/drawing/2014/main" id="{C4549D5B-3E9C-944B-9618-E05E75A80C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 name="Rectangle 79">
          <a:extLst>
            <a:ext uri="{FF2B5EF4-FFF2-40B4-BE49-F238E27FC236}">
              <a16:creationId xmlns:a16="http://schemas.microsoft.com/office/drawing/2014/main" id="{27E0AC25-7729-A141-B335-99484D2820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 name="Rectangle 80">
          <a:extLst>
            <a:ext uri="{FF2B5EF4-FFF2-40B4-BE49-F238E27FC236}">
              <a16:creationId xmlns:a16="http://schemas.microsoft.com/office/drawing/2014/main" id="{2551C0BB-6640-0748-9E28-2C69643E5E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 name="Rectangle 81">
          <a:extLst>
            <a:ext uri="{FF2B5EF4-FFF2-40B4-BE49-F238E27FC236}">
              <a16:creationId xmlns:a16="http://schemas.microsoft.com/office/drawing/2014/main" id="{B2B53524-712B-1E40-B35E-1DAC32AB36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 name="Rectangle 82">
          <a:extLst>
            <a:ext uri="{FF2B5EF4-FFF2-40B4-BE49-F238E27FC236}">
              <a16:creationId xmlns:a16="http://schemas.microsoft.com/office/drawing/2014/main" id="{97AB464A-7E4F-5347-A7DC-527C2587404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 name="Rectangle 83">
          <a:extLst>
            <a:ext uri="{FF2B5EF4-FFF2-40B4-BE49-F238E27FC236}">
              <a16:creationId xmlns:a16="http://schemas.microsoft.com/office/drawing/2014/main" id="{ECE53291-3F16-CE44-8A3C-A8C31E04C3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 name="Rectangle 84">
          <a:extLst>
            <a:ext uri="{FF2B5EF4-FFF2-40B4-BE49-F238E27FC236}">
              <a16:creationId xmlns:a16="http://schemas.microsoft.com/office/drawing/2014/main" id="{493D835D-AE78-7D4D-9FA1-7758A27ED0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 name="Rectangle 85">
          <a:extLst>
            <a:ext uri="{FF2B5EF4-FFF2-40B4-BE49-F238E27FC236}">
              <a16:creationId xmlns:a16="http://schemas.microsoft.com/office/drawing/2014/main" id="{80DB417D-4F47-F042-91B0-4BB711C2F1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 name="Rectangle 86">
          <a:extLst>
            <a:ext uri="{FF2B5EF4-FFF2-40B4-BE49-F238E27FC236}">
              <a16:creationId xmlns:a16="http://schemas.microsoft.com/office/drawing/2014/main" id="{1828BAFE-342F-9943-969E-DFCFB7F023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 name="Rectangle 87">
          <a:extLst>
            <a:ext uri="{FF2B5EF4-FFF2-40B4-BE49-F238E27FC236}">
              <a16:creationId xmlns:a16="http://schemas.microsoft.com/office/drawing/2014/main" id="{F670C3ED-0249-2341-99BF-EA1A062AC6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 name="Rectangle 88">
          <a:extLst>
            <a:ext uri="{FF2B5EF4-FFF2-40B4-BE49-F238E27FC236}">
              <a16:creationId xmlns:a16="http://schemas.microsoft.com/office/drawing/2014/main" id="{D5811407-8F91-034B-B756-0FB44D4430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0" name="Rectangle 89">
          <a:extLst>
            <a:ext uri="{FF2B5EF4-FFF2-40B4-BE49-F238E27FC236}">
              <a16:creationId xmlns:a16="http://schemas.microsoft.com/office/drawing/2014/main" id="{9D7160D0-0BC9-3C4B-80C8-55582A036D3D}"/>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 name="Rectangle 90">
          <a:extLst>
            <a:ext uri="{FF2B5EF4-FFF2-40B4-BE49-F238E27FC236}">
              <a16:creationId xmlns:a16="http://schemas.microsoft.com/office/drawing/2014/main" id="{6C131DDF-13AC-E546-B44B-462402F9E7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 name="Rectangle 91">
          <a:extLst>
            <a:ext uri="{FF2B5EF4-FFF2-40B4-BE49-F238E27FC236}">
              <a16:creationId xmlns:a16="http://schemas.microsoft.com/office/drawing/2014/main" id="{A46D48FA-9F23-3A4D-AE8C-835B076534F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 name="Rectangle 92">
          <a:extLst>
            <a:ext uri="{FF2B5EF4-FFF2-40B4-BE49-F238E27FC236}">
              <a16:creationId xmlns:a16="http://schemas.microsoft.com/office/drawing/2014/main" id="{A509D8F5-02E3-8D46-ADFD-2B10867631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 name="Rectangle 93">
          <a:extLst>
            <a:ext uri="{FF2B5EF4-FFF2-40B4-BE49-F238E27FC236}">
              <a16:creationId xmlns:a16="http://schemas.microsoft.com/office/drawing/2014/main" id="{3FB87ED8-B27F-2C43-BE4B-1182936C0A7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 name="Rectangle 94">
          <a:extLst>
            <a:ext uri="{FF2B5EF4-FFF2-40B4-BE49-F238E27FC236}">
              <a16:creationId xmlns:a16="http://schemas.microsoft.com/office/drawing/2014/main" id="{C2CABFF4-5CE8-5F42-BB66-57001DCD992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 name="Rectangle 95">
          <a:extLst>
            <a:ext uri="{FF2B5EF4-FFF2-40B4-BE49-F238E27FC236}">
              <a16:creationId xmlns:a16="http://schemas.microsoft.com/office/drawing/2014/main" id="{DCD40A81-E90C-3343-93D9-FEE9573D8F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7" name="Rectangle 96">
          <a:extLst>
            <a:ext uri="{FF2B5EF4-FFF2-40B4-BE49-F238E27FC236}">
              <a16:creationId xmlns:a16="http://schemas.microsoft.com/office/drawing/2014/main" id="{46CF0F9F-80AE-B74B-A290-C068E841459A}"/>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 name="Rectangle 97">
          <a:extLst>
            <a:ext uri="{FF2B5EF4-FFF2-40B4-BE49-F238E27FC236}">
              <a16:creationId xmlns:a16="http://schemas.microsoft.com/office/drawing/2014/main" id="{DF38D5D3-1B2D-5948-9BCE-0BB30A1D61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 name="Rectangle 98">
          <a:extLst>
            <a:ext uri="{FF2B5EF4-FFF2-40B4-BE49-F238E27FC236}">
              <a16:creationId xmlns:a16="http://schemas.microsoft.com/office/drawing/2014/main" id="{C25AD579-5362-0F48-B25D-0FA3C2D44D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 name="Rectangle 99">
          <a:extLst>
            <a:ext uri="{FF2B5EF4-FFF2-40B4-BE49-F238E27FC236}">
              <a16:creationId xmlns:a16="http://schemas.microsoft.com/office/drawing/2014/main" id="{17549A3B-D118-4F4A-934A-211CAFBFBB5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 name="Rectangle 100">
          <a:extLst>
            <a:ext uri="{FF2B5EF4-FFF2-40B4-BE49-F238E27FC236}">
              <a16:creationId xmlns:a16="http://schemas.microsoft.com/office/drawing/2014/main" id="{5D157672-EBC4-3945-8D0F-E01E92F1220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 name="Rectangle 101">
          <a:extLst>
            <a:ext uri="{FF2B5EF4-FFF2-40B4-BE49-F238E27FC236}">
              <a16:creationId xmlns:a16="http://schemas.microsoft.com/office/drawing/2014/main" id="{76C696D7-ABC7-214F-A657-C6E7B417A8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 name="Rectangle 102">
          <a:extLst>
            <a:ext uri="{FF2B5EF4-FFF2-40B4-BE49-F238E27FC236}">
              <a16:creationId xmlns:a16="http://schemas.microsoft.com/office/drawing/2014/main" id="{46909EA3-4B59-9343-B426-4538D6970F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 name="Rectangle 103">
          <a:extLst>
            <a:ext uri="{FF2B5EF4-FFF2-40B4-BE49-F238E27FC236}">
              <a16:creationId xmlns:a16="http://schemas.microsoft.com/office/drawing/2014/main" id="{F5EFAEE0-C00E-1145-AF10-82BA55226A5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 name="Rectangle 104">
          <a:extLst>
            <a:ext uri="{FF2B5EF4-FFF2-40B4-BE49-F238E27FC236}">
              <a16:creationId xmlns:a16="http://schemas.microsoft.com/office/drawing/2014/main" id="{82CBE402-D840-2E45-92DB-E36ED70F979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 name="Rectangle 105">
          <a:extLst>
            <a:ext uri="{FF2B5EF4-FFF2-40B4-BE49-F238E27FC236}">
              <a16:creationId xmlns:a16="http://schemas.microsoft.com/office/drawing/2014/main" id="{86C2F87A-1C9A-CD41-BF2B-711C744594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 name="Rectangle 106">
          <a:extLst>
            <a:ext uri="{FF2B5EF4-FFF2-40B4-BE49-F238E27FC236}">
              <a16:creationId xmlns:a16="http://schemas.microsoft.com/office/drawing/2014/main" id="{B586A064-4888-9644-BCF6-22AE93FE13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 name="Rectangle 107">
          <a:extLst>
            <a:ext uri="{FF2B5EF4-FFF2-40B4-BE49-F238E27FC236}">
              <a16:creationId xmlns:a16="http://schemas.microsoft.com/office/drawing/2014/main" id="{65003777-727B-E14B-AE14-4C9750F28F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 name="Rectangle 108">
          <a:extLst>
            <a:ext uri="{FF2B5EF4-FFF2-40B4-BE49-F238E27FC236}">
              <a16:creationId xmlns:a16="http://schemas.microsoft.com/office/drawing/2014/main" id="{56D9C32F-C482-0847-8261-F97D933116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 name="Rectangle 109">
          <a:extLst>
            <a:ext uri="{FF2B5EF4-FFF2-40B4-BE49-F238E27FC236}">
              <a16:creationId xmlns:a16="http://schemas.microsoft.com/office/drawing/2014/main" id="{6CB88D6F-D267-D547-B84F-1E6BF32682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 name="Rectangle 110">
          <a:extLst>
            <a:ext uri="{FF2B5EF4-FFF2-40B4-BE49-F238E27FC236}">
              <a16:creationId xmlns:a16="http://schemas.microsoft.com/office/drawing/2014/main" id="{10A2D768-F0C4-704A-9E69-490F4B1E02C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 name="Rectangle 111">
          <a:extLst>
            <a:ext uri="{FF2B5EF4-FFF2-40B4-BE49-F238E27FC236}">
              <a16:creationId xmlns:a16="http://schemas.microsoft.com/office/drawing/2014/main" id="{2DACFE0A-FB47-4548-B385-ED2D857B00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 name="Rectangle 112">
          <a:extLst>
            <a:ext uri="{FF2B5EF4-FFF2-40B4-BE49-F238E27FC236}">
              <a16:creationId xmlns:a16="http://schemas.microsoft.com/office/drawing/2014/main" id="{3AAF2E32-AF0E-5940-ADD8-51529302E0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 name="Rectangle 113">
          <a:extLst>
            <a:ext uri="{FF2B5EF4-FFF2-40B4-BE49-F238E27FC236}">
              <a16:creationId xmlns:a16="http://schemas.microsoft.com/office/drawing/2014/main" id="{791D06F9-21C8-264C-80BD-93EC005C68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 name="Rectangle 114">
          <a:extLst>
            <a:ext uri="{FF2B5EF4-FFF2-40B4-BE49-F238E27FC236}">
              <a16:creationId xmlns:a16="http://schemas.microsoft.com/office/drawing/2014/main" id="{51A8F67C-7CAA-3F47-A1C9-9EE6F6A6A1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16" name="Rectangle 115">
          <a:extLst>
            <a:ext uri="{FF2B5EF4-FFF2-40B4-BE49-F238E27FC236}">
              <a16:creationId xmlns:a16="http://schemas.microsoft.com/office/drawing/2014/main" id="{4FD01A88-0431-5140-9917-1D2D3D9D5F47}"/>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 name="Rectangle 116">
          <a:extLst>
            <a:ext uri="{FF2B5EF4-FFF2-40B4-BE49-F238E27FC236}">
              <a16:creationId xmlns:a16="http://schemas.microsoft.com/office/drawing/2014/main" id="{5CCA4830-E47B-0343-87F5-DC044D8023E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 name="Rectangle 117">
          <a:extLst>
            <a:ext uri="{FF2B5EF4-FFF2-40B4-BE49-F238E27FC236}">
              <a16:creationId xmlns:a16="http://schemas.microsoft.com/office/drawing/2014/main" id="{09821816-ED19-8442-BC70-8349EC4991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 name="Rectangle 118">
          <a:extLst>
            <a:ext uri="{FF2B5EF4-FFF2-40B4-BE49-F238E27FC236}">
              <a16:creationId xmlns:a16="http://schemas.microsoft.com/office/drawing/2014/main" id="{A4D2700C-D650-684E-8888-AECCEDD8B7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 name="Rectangle 119">
          <a:extLst>
            <a:ext uri="{FF2B5EF4-FFF2-40B4-BE49-F238E27FC236}">
              <a16:creationId xmlns:a16="http://schemas.microsoft.com/office/drawing/2014/main" id="{B78C9B0C-BE82-3E4D-A7ED-A9A2AC23F88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 name="Rectangle 120">
          <a:extLst>
            <a:ext uri="{FF2B5EF4-FFF2-40B4-BE49-F238E27FC236}">
              <a16:creationId xmlns:a16="http://schemas.microsoft.com/office/drawing/2014/main" id="{536F378F-2E5A-6C4C-96F3-BDA686720FE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 name="Rectangle 121">
          <a:extLst>
            <a:ext uri="{FF2B5EF4-FFF2-40B4-BE49-F238E27FC236}">
              <a16:creationId xmlns:a16="http://schemas.microsoft.com/office/drawing/2014/main" id="{5B1246C6-C903-164F-B670-1D0C7EB594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 name="Rectangle 122">
          <a:extLst>
            <a:ext uri="{FF2B5EF4-FFF2-40B4-BE49-F238E27FC236}">
              <a16:creationId xmlns:a16="http://schemas.microsoft.com/office/drawing/2014/main" id="{DFEC4680-6B46-0F48-A659-5613AA021B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 name="Rectangle 123">
          <a:extLst>
            <a:ext uri="{FF2B5EF4-FFF2-40B4-BE49-F238E27FC236}">
              <a16:creationId xmlns:a16="http://schemas.microsoft.com/office/drawing/2014/main" id="{356BF784-CDD1-8547-A64A-1B84CAEFA1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 name="Rectangle 124">
          <a:extLst>
            <a:ext uri="{FF2B5EF4-FFF2-40B4-BE49-F238E27FC236}">
              <a16:creationId xmlns:a16="http://schemas.microsoft.com/office/drawing/2014/main" id="{244BF94C-2816-5F45-B716-43D1096672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 name="Rectangle 125">
          <a:extLst>
            <a:ext uri="{FF2B5EF4-FFF2-40B4-BE49-F238E27FC236}">
              <a16:creationId xmlns:a16="http://schemas.microsoft.com/office/drawing/2014/main" id="{6D783413-6BBD-B645-A29C-178BC1C9C5F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 name="Rectangle 126">
          <a:extLst>
            <a:ext uri="{FF2B5EF4-FFF2-40B4-BE49-F238E27FC236}">
              <a16:creationId xmlns:a16="http://schemas.microsoft.com/office/drawing/2014/main" id="{E478586C-40C1-2547-987D-3CFFA90B8E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 name="Rectangle 127">
          <a:extLst>
            <a:ext uri="{FF2B5EF4-FFF2-40B4-BE49-F238E27FC236}">
              <a16:creationId xmlns:a16="http://schemas.microsoft.com/office/drawing/2014/main" id="{C2E1B1EB-57BC-2D4F-AFC4-3A72D6B6FB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9" name="Rectangle 128">
          <a:extLst>
            <a:ext uri="{FF2B5EF4-FFF2-40B4-BE49-F238E27FC236}">
              <a16:creationId xmlns:a16="http://schemas.microsoft.com/office/drawing/2014/main" id="{39244A32-3CEE-A64F-9FA4-BB07CF5C7C00}"/>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 name="Rectangle 129">
          <a:extLst>
            <a:ext uri="{FF2B5EF4-FFF2-40B4-BE49-F238E27FC236}">
              <a16:creationId xmlns:a16="http://schemas.microsoft.com/office/drawing/2014/main" id="{895BBC40-E8B4-3C41-BBB6-2A25BC61B1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 name="Rectangle 130">
          <a:extLst>
            <a:ext uri="{FF2B5EF4-FFF2-40B4-BE49-F238E27FC236}">
              <a16:creationId xmlns:a16="http://schemas.microsoft.com/office/drawing/2014/main" id="{A249F34E-E388-0448-A4D6-822B7BC101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 name="Rectangle 131">
          <a:extLst>
            <a:ext uri="{FF2B5EF4-FFF2-40B4-BE49-F238E27FC236}">
              <a16:creationId xmlns:a16="http://schemas.microsoft.com/office/drawing/2014/main" id="{F6B33E4A-137E-604C-829F-2AB94EE7607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 name="Rectangle 132">
          <a:extLst>
            <a:ext uri="{FF2B5EF4-FFF2-40B4-BE49-F238E27FC236}">
              <a16:creationId xmlns:a16="http://schemas.microsoft.com/office/drawing/2014/main" id="{B80A2BC4-8C21-CB4E-B330-A2510F4B0C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 name="Rectangle 133">
          <a:extLst>
            <a:ext uri="{FF2B5EF4-FFF2-40B4-BE49-F238E27FC236}">
              <a16:creationId xmlns:a16="http://schemas.microsoft.com/office/drawing/2014/main" id="{18DC8623-9303-0F46-B7AF-2DD9521A0B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5" name="Rectangle 134">
          <a:extLst>
            <a:ext uri="{FF2B5EF4-FFF2-40B4-BE49-F238E27FC236}">
              <a16:creationId xmlns:a16="http://schemas.microsoft.com/office/drawing/2014/main" id="{2253FAB2-E2C2-364F-94F5-63A932351F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6" name="Rectangle 135">
          <a:extLst>
            <a:ext uri="{FF2B5EF4-FFF2-40B4-BE49-F238E27FC236}">
              <a16:creationId xmlns:a16="http://schemas.microsoft.com/office/drawing/2014/main" id="{774C9232-A589-CE49-89AD-2E0C3E7661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7" name="Rectangle 136">
          <a:extLst>
            <a:ext uri="{FF2B5EF4-FFF2-40B4-BE49-F238E27FC236}">
              <a16:creationId xmlns:a16="http://schemas.microsoft.com/office/drawing/2014/main" id="{D9E4F5F8-A2E8-D243-982D-EF60599DC41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8" name="Rectangle 137">
          <a:extLst>
            <a:ext uri="{FF2B5EF4-FFF2-40B4-BE49-F238E27FC236}">
              <a16:creationId xmlns:a16="http://schemas.microsoft.com/office/drawing/2014/main" id="{5F7A4E83-55D0-D74B-875D-FF8845F9E2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9" name="Rectangle 138">
          <a:extLst>
            <a:ext uri="{FF2B5EF4-FFF2-40B4-BE49-F238E27FC236}">
              <a16:creationId xmlns:a16="http://schemas.microsoft.com/office/drawing/2014/main" id="{EDFD8B90-4DF6-4B4E-B337-13D519105B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0" name="Rectangle 139">
          <a:extLst>
            <a:ext uri="{FF2B5EF4-FFF2-40B4-BE49-F238E27FC236}">
              <a16:creationId xmlns:a16="http://schemas.microsoft.com/office/drawing/2014/main" id="{71E09635-6FC2-B649-AD02-FFA41DA85A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1" name="Rectangle 140">
          <a:extLst>
            <a:ext uri="{FF2B5EF4-FFF2-40B4-BE49-F238E27FC236}">
              <a16:creationId xmlns:a16="http://schemas.microsoft.com/office/drawing/2014/main" id="{83896F23-9DF6-9B45-BA80-85BD0216E4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2" name="Rectangle 141">
          <a:extLst>
            <a:ext uri="{FF2B5EF4-FFF2-40B4-BE49-F238E27FC236}">
              <a16:creationId xmlns:a16="http://schemas.microsoft.com/office/drawing/2014/main" id="{A300D9F7-4692-874A-927E-7F925AEF84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3" name="Rectangle 142">
          <a:extLst>
            <a:ext uri="{FF2B5EF4-FFF2-40B4-BE49-F238E27FC236}">
              <a16:creationId xmlns:a16="http://schemas.microsoft.com/office/drawing/2014/main" id="{AEA80E17-2CDC-3747-88D7-8D471D41C29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4" name="Rectangle 143">
          <a:extLst>
            <a:ext uri="{FF2B5EF4-FFF2-40B4-BE49-F238E27FC236}">
              <a16:creationId xmlns:a16="http://schemas.microsoft.com/office/drawing/2014/main" id="{350B9AE1-5CDE-8B45-8566-B7210050B3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5" name="Rectangle 144">
          <a:extLst>
            <a:ext uri="{FF2B5EF4-FFF2-40B4-BE49-F238E27FC236}">
              <a16:creationId xmlns:a16="http://schemas.microsoft.com/office/drawing/2014/main" id="{37252A96-500F-9D4E-B4AE-CA7A1E4990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6" name="Rectangle 145">
          <a:extLst>
            <a:ext uri="{FF2B5EF4-FFF2-40B4-BE49-F238E27FC236}">
              <a16:creationId xmlns:a16="http://schemas.microsoft.com/office/drawing/2014/main" id="{50F8C315-AF8F-4648-B579-43789E356E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7" name="Rectangle 146">
          <a:extLst>
            <a:ext uri="{FF2B5EF4-FFF2-40B4-BE49-F238E27FC236}">
              <a16:creationId xmlns:a16="http://schemas.microsoft.com/office/drawing/2014/main" id="{75BA1784-C12F-3745-9201-6D31E20EAD2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48" name="Rectangle 147">
          <a:extLst>
            <a:ext uri="{FF2B5EF4-FFF2-40B4-BE49-F238E27FC236}">
              <a16:creationId xmlns:a16="http://schemas.microsoft.com/office/drawing/2014/main" id="{37D27B9B-6D33-E24C-99EE-7703FB741077}"/>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9" name="Rectangle 148">
          <a:extLst>
            <a:ext uri="{FF2B5EF4-FFF2-40B4-BE49-F238E27FC236}">
              <a16:creationId xmlns:a16="http://schemas.microsoft.com/office/drawing/2014/main" id="{B031C5A4-2C83-6E4C-B5AD-2B3166A525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0" name="Rectangle 149">
          <a:extLst>
            <a:ext uri="{FF2B5EF4-FFF2-40B4-BE49-F238E27FC236}">
              <a16:creationId xmlns:a16="http://schemas.microsoft.com/office/drawing/2014/main" id="{A52C1821-E837-AD40-A39D-698070C29B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1" name="Rectangle 150">
          <a:extLst>
            <a:ext uri="{FF2B5EF4-FFF2-40B4-BE49-F238E27FC236}">
              <a16:creationId xmlns:a16="http://schemas.microsoft.com/office/drawing/2014/main" id="{3F2556BD-E587-2D4B-8A5A-F5482DACD3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2" name="Rectangle 151">
          <a:extLst>
            <a:ext uri="{FF2B5EF4-FFF2-40B4-BE49-F238E27FC236}">
              <a16:creationId xmlns:a16="http://schemas.microsoft.com/office/drawing/2014/main" id="{B15BA4EF-F6BC-E44A-9A2D-9C485396D9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3" name="Rectangle 152">
          <a:extLst>
            <a:ext uri="{FF2B5EF4-FFF2-40B4-BE49-F238E27FC236}">
              <a16:creationId xmlns:a16="http://schemas.microsoft.com/office/drawing/2014/main" id="{F72EA347-6C61-5641-BD85-976B9337E7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4" name="Rectangle 153">
          <a:extLst>
            <a:ext uri="{FF2B5EF4-FFF2-40B4-BE49-F238E27FC236}">
              <a16:creationId xmlns:a16="http://schemas.microsoft.com/office/drawing/2014/main" id="{7D8B58A4-B636-284F-9660-41EFC5FE72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5" name="Rectangle 154">
          <a:extLst>
            <a:ext uri="{FF2B5EF4-FFF2-40B4-BE49-F238E27FC236}">
              <a16:creationId xmlns:a16="http://schemas.microsoft.com/office/drawing/2014/main" id="{AF8EBF49-2061-E345-BBD5-7589FF59EE8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6" name="Rectangle 155">
          <a:extLst>
            <a:ext uri="{FF2B5EF4-FFF2-40B4-BE49-F238E27FC236}">
              <a16:creationId xmlns:a16="http://schemas.microsoft.com/office/drawing/2014/main" id="{BDB0ABFA-4F9F-5045-BAFA-5CB9C839BA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7" name="Rectangle 156">
          <a:extLst>
            <a:ext uri="{FF2B5EF4-FFF2-40B4-BE49-F238E27FC236}">
              <a16:creationId xmlns:a16="http://schemas.microsoft.com/office/drawing/2014/main" id="{CFB2FCC4-8C2F-E645-A249-61C296F84B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8" name="Rectangle 157">
          <a:extLst>
            <a:ext uri="{FF2B5EF4-FFF2-40B4-BE49-F238E27FC236}">
              <a16:creationId xmlns:a16="http://schemas.microsoft.com/office/drawing/2014/main" id="{50D1AC96-1485-7645-BC7F-8516FE81497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9" name="Rectangle 158">
          <a:extLst>
            <a:ext uri="{FF2B5EF4-FFF2-40B4-BE49-F238E27FC236}">
              <a16:creationId xmlns:a16="http://schemas.microsoft.com/office/drawing/2014/main" id="{CAC12402-8149-344B-B680-EC5234183F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0" name="Rectangle 159">
          <a:extLst>
            <a:ext uri="{FF2B5EF4-FFF2-40B4-BE49-F238E27FC236}">
              <a16:creationId xmlns:a16="http://schemas.microsoft.com/office/drawing/2014/main" id="{06C9B049-FBA1-2D42-95CE-429D0180402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1" name="Rectangle 160">
          <a:extLst>
            <a:ext uri="{FF2B5EF4-FFF2-40B4-BE49-F238E27FC236}">
              <a16:creationId xmlns:a16="http://schemas.microsoft.com/office/drawing/2014/main" id="{C928782F-6E40-5345-89BA-7187F237AFA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2" name="Rectangle 161">
          <a:extLst>
            <a:ext uri="{FF2B5EF4-FFF2-40B4-BE49-F238E27FC236}">
              <a16:creationId xmlns:a16="http://schemas.microsoft.com/office/drawing/2014/main" id="{7DAF1B2D-25DD-1246-AEE8-99CBB9C5B2E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3" name="Rectangle 162">
          <a:extLst>
            <a:ext uri="{FF2B5EF4-FFF2-40B4-BE49-F238E27FC236}">
              <a16:creationId xmlns:a16="http://schemas.microsoft.com/office/drawing/2014/main" id="{78C53879-CE7F-5B42-A375-5C7B744D81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4" name="Rectangle 163">
          <a:extLst>
            <a:ext uri="{FF2B5EF4-FFF2-40B4-BE49-F238E27FC236}">
              <a16:creationId xmlns:a16="http://schemas.microsoft.com/office/drawing/2014/main" id="{06BD520A-D7C6-EB4D-873D-2C0EB16CB9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5" name="Rectangle 164">
          <a:extLst>
            <a:ext uri="{FF2B5EF4-FFF2-40B4-BE49-F238E27FC236}">
              <a16:creationId xmlns:a16="http://schemas.microsoft.com/office/drawing/2014/main" id="{A0AF70EF-88F6-F749-BAF8-CDCDBD22145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6" name="Rectangle 165">
          <a:extLst>
            <a:ext uri="{FF2B5EF4-FFF2-40B4-BE49-F238E27FC236}">
              <a16:creationId xmlns:a16="http://schemas.microsoft.com/office/drawing/2014/main" id="{C04A5D49-FE76-BF4D-95F1-90CA197EE4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7" name="Rectangle 166">
          <a:extLst>
            <a:ext uri="{FF2B5EF4-FFF2-40B4-BE49-F238E27FC236}">
              <a16:creationId xmlns:a16="http://schemas.microsoft.com/office/drawing/2014/main" id="{84769156-85CE-5E4F-8399-76F56B959E5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8" name="Rectangle 167">
          <a:extLst>
            <a:ext uri="{FF2B5EF4-FFF2-40B4-BE49-F238E27FC236}">
              <a16:creationId xmlns:a16="http://schemas.microsoft.com/office/drawing/2014/main" id="{5865EE9A-6B7D-8C4F-8EED-1BBD1536C5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9" name="Rectangle 168">
          <a:extLst>
            <a:ext uri="{FF2B5EF4-FFF2-40B4-BE49-F238E27FC236}">
              <a16:creationId xmlns:a16="http://schemas.microsoft.com/office/drawing/2014/main" id="{54F2BAFB-9B05-8D4D-9FCE-2881629E673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0" name="Rectangle 169">
          <a:extLst>
            <a:ext uri="{FF2B5EF4-FFF2-40B4-BE49-F238E27FC236}">
              <a16:creationId xmlns:a16="http://schemas.microsoft.com/office/drawing/2014/main" id="{CEE107BA-CB17-114F-BBDE-9B5EB634E5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1" name="Rectangle 170">
          <a:extLst>
            <a:ext uri="{FF2B5EF4-FFF2-40B4-BE49-F238E27FC236}">
              <a16:creationId xmlns:a16="http://schemas.microsoft.com/office/drawing/2014/main" id="{0099ACF5-4A65-4C4E-92F7-4BBBF3DFFF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2" name="Rectangle 171">
          <a:extLst>
            <a:ext uri="{FF2B5EF4-FFF2-40B4-BE49-F238E27FC236}">
              <a16:creationId xmlns:a16="http://schemas.microsoft.com/office/drawing/2014/main" id="{280063BD-DBCC-994B-9331-610BDF635F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73" name="Rectangle 172">
          <a:extLst>
            <a:ext uri="{FF2B5EF4-FFF2-40B4-BE49-F238E27FC236}">
              <a16:creationId xmlns:a16="http://schemas.microsoft.com/office/drawing/2014/main" id="{026D85BF-90C8-6E46-84EF-0D995A2869D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4" name="Rectangle 173">
          <a:extLst>
            <a:ext uri="{FF2B5EF4-FFF2-40B4-BE49-F238E27FC236}">
              <a16:creationId xmlns:a16="http://schemas.microsoft.com/office/drawing/2014/main" id="{D91C7A9F-AAA8-AE4A-AE7E-77E484BC05E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5" name="Rectangle 174">
          <a:extLst>
            <a:ext uri="{FF2B5EF4-FFF2-40B4-BE49-F238E27FC236}">
              <a16:creationId xmlns:a16="http://schemas.microsoft.com/office/drawing/2014/main" id="{9D17E040-2456-2D4B-8450-6691CBDD694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6" name="Rectangle 175">
          <a:extLst>
            <a:ext uri="{FF2B5EF4-FFF2-40B4-BE49-F238E27FC236}">
              <a16:creationId xmlns:a16="http://schemas.microsoft.com/office/drawing/2014/main" id="{1C3B5818-E5EF-D544-BD63-38EF1EC263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7" name="Rectangle 176">
          <a:extLst>
            <a:ext uri="{FF2B5EF4-FFF2-40B4-BE49-F238E27FC236}">
              <a16:creationId xmlns:a16="http://schemas.microsoft.com/office/drawing/2014/main" id="{27191D3C-5300-6641-ABBA-8C7F158944E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8" name="Rectangle 177">
          <a:extLst>
            <a:ext uri="{FF2B5EF4-FFF2-40B4-BE49-F238E27FC236}">
              <a16:creationId xmlns:a16="http://schemas.microsoft.com/office/drawing/2014/main" id="{C5F1C84D-1FC5-974D-8CDD-BD1DB24973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9" name="Rectangle 178">
          <a:extLst>
            <a:ext uri="{FF2B5EF4-FFF2-40B4-BE49-F238E27FC236}">
              <a16:creationId xmlns:a16="http://schemas.microsoft.com/office/drawing/2014/main" id="{FD42BACE-1F5E-DC42-8775-7CFB34A9BA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0" name="Rectangle 179">
          <a:extLst>
            <a:ext uri="{FF2B5EF4-FFF2-40B4-BE49-F238E27FC236}">
              <a16:creationId xmlns:a16="http://schemas.microsoft.com/office/drawing/2014/main" id="{79B2221D-B00B-9640-B258-353610A2F0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1" name="Rectangle 180">
          <a:extLst>
            <a:ext uri="{FF2B5EF4-FFF2-40B4-BE49-F238E27FC236}">
              <a16:creationId xmlns:a16="http://schemas.microsoft.com/office/drawing/2014/main" id="{A5C57A06-DB48-0D46-8247-E9FFFEB357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2" name="Rectangle 181">
          <a:extLst>
            <a:ext uri="{FF2B5EF4-FFF2-40B4-BE49-F238E27FC236}">
              <a16:creationId xmlns:a16="http://schemas.microsoft.com/office/drawing/2014/main" id="{8716C8F3-3440-454A-8BB2-A0DCFD1641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3" name="Rectangle 182">
          <a:extLst>
            <a:ext uri="{FF2B5EF4-FFF2-40B4-BE49-F238E27FC236}">
              <a16:creationId xmlns:a16="http://schemas.microsoft.com/office/drawing/2014/main" id="{C0C67166-2E63-2C40-AF01-69C687FDA7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4" name="Rectangle 183">
          <a:extLst>
            <a:ext uri="{FF2B5EF4-FFF2-40B4-BE49-F238E27FC236}">
              <a16:creationId xmlns:a16="http://schemas.microsoft.com/office/drawing/2014/main" id="{845C3C13-C808-D740-920E-D11CE70060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5" name="Rectangle 184">
          <a:extLst>
            <a:ext uri="{FF2B5EF4-FFF2-40B4-BE49-F238E27FC236}">
              <a16:creationId xmlns:a16="http://schemas.microsoft.com/office/drawing/2014/main" id="{9FB09104-57CC-024F-8ECE-EE30742458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6" name="Rectangle 185">
          <a:extLst>
            <a:ext uri="{FF2B5EF4-FFF2-40B4-BE49-F238E27FC236}">
              <a16:creationId xmlns:a16="http://schemas.microsoft.com/office/drawing/2014/main" id="{8E42499D-8524-F040-8A05-A4498131EA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7" name="Rectangle 186">
          <a:extLst>
            <a:ext uri="{FF2B5EF4-FFF2-40B4-BE49-F238E27FC236}">
              <a16:creationId xmlns:a16="http://schemas.microsoft.com/office/drawing/2014/main" id="{A9E4C372-C52B-7C45-ABC2-26A519A2A87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8" name="Rectangle 187">
          <a:extLst>
            <a:ext uri="{FF2B5EF4-FFF2-40B4-BE49-F238E27FC236}">
              <a16:creationId xmlns:a16="http://schemas.microsoft.com/office/drawing/2014/main" id="{7C97184D-C99E-7F48-A595-E4BAA1E8106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9" name="Rectangle 188">
          <a:extLst>
            <a:ext uri="{FF2B5EF4-FFF2-40B4-BE49-F238E27FC236}">
              <a16:creationId xmlns:a16="http://schemas.microsoft.com/office/drawing/2014/main" id="{731B4E84-1434-9E49-A099-E0FC57C603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0" name="Rectangle 189">
          <a:extLst>
            <a:ext uri="{FF2B5EF4-FFF2-40B4-BE49-F238E27FC236}">
              <a16:creationId xmlns:a16="http://schemas.microsoft.com/office/drawing/2014/main" id="{3A2AE08F-0788-FB48-9FDF-5D14E9F977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1" name="Rectangle 190">
          <a:extLst>
            <a:ext uri="{FF2B5EF4-FFF2-40B4-BE49-F238E27FC236}">
              <a16:creationId xmlns:a16="http://schemas.microsoft.com/office/drawing/2014/main" id="{A483C423-C0E3-BB48-ADE3-10ACA0B6AC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2" name="Rectangle 191">
          <a:extLst>
            <a:ext uri="{FF2B5EF4-FFF2-40B4-BE49-F238E27FC236}">
              <a16:creationId xmlns:a16="http://schemas.microsoft.com/office/drawing/2014/main" id="{8759BB87-BBF8-894E-80D8-3528912B489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3" name="Rectangle 192">
          <a:extLst>
            <a:ext uri="{FF2B5EF4-FFF2-40B4-BE49-F238E27FC236}">
              <a16:creationId xmlns:a16="http://schemas.microsoft.com/office/drawing/2014/main" id="{9CEF29FD-AD5B-FC40-B8D2-47EDBF4E14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4" name="Rectangle 193">
          <a:extLst>
            <a:ext uri="{FF2B5EF4-FFF2-40B4-BE49-F238E27FC236}">
              <a16:creationId xmlns:a16="http://schemas.microsoft.com/office/drawing/2014/main" id="{4A503C0E-F589-2448-98CC-287BB57595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5" name="Rectangle 194">
          <a:extLst>
            <a:ext uri="{FF2B5EF4-FFF2-40B4-BE49-F238E27FC236}">
              <a16:creationId xmlns:a16="http://schemas.microsoft.com/office/drawing/2014/main" id="{B8E3E8FA-14A3-AD47-8BE4-D213F4DEC4E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6" name="Rectangle 195">
          <a:extLst>
            <a:ext uri="{FF2B5EF4-FFF2-40B4-BE49-F238E27FC236}">
              <a16:creationId xmlns:a16="http://schemas.microsoft.com/office/drawing/2014/main" id="{EE0D3B63-6936-A74A-991D-A3F9E61A70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7" name="Rectangle 196">
          <a:extLst>
            <a:ext uri="{FF2B5EF4-FFF2-40B4-BE49-F238E27FC236}">
              <a16:creationId xmlns:a16="http://schemas.microsoft.com/office/drawing/2014/main" id="{68BD4F8D-27AA-7449-A6F2-8A58AB37E78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8" name="Rectangle 197">
          <a:extLst>
            <a:ext uri="{FF2B5EF4-FFF2-40B4-BE49-F238E27FC236}">
              <a16:creationId xmlns:a16="http://schemas.microsoft.com/office/drawing/2014/main" id="{E708B6F8-869C-2A42-B9C9-D20ACBDBDD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9" name="Rectangle 198">
          <a:extLst>
            <a:ext uri="{FF2B5EF4-FFF2-40B4-BE49-F238E27FC236}">
              <a16:creationId xmlns:a16="http://schemas.microsoft.com/office/drawing/2014/main" id="{17C14A97-8F3E-F840-87CE-FAC468C04B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0" name="Rectangle 199">
          <a:extLst>
            <a:ext uri="{FF2B5EF4-FFF2-40B4-BE49-F238E27FC236}">
              <a16:creationId xmlns:a16="http://schemas.microsoft.com/office/drawing/2014/main" id="{730CF6D6-AE63-2440-917F-808DE1B920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1" name="Rectangle 200">
          <a:extLst>
            <a:ext uri="{FF2B5EF4-FFF2-40B4-BE49-F238E27FC236}">
              <a16:creationId xmlns:a16="http://schemas.microsoft.com/office/drawing/2014/main" id="{E13222AD-ADB8-AC45-B0D5-3048BAAACD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2" name="Rectangle 201">
          <a:extLst>
            <a:ext uri="{FF2B5EF4-FFF2-40B4-BE49-F238E27FC236}">
              <a16:creationId xmlns:a16="http://schemas.microsoft.com/office/drawing/2014/main" id="{AAFF56D2-1B9E-F546-BE3E-1399AC2BE1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3" name="Rectangle 202">
          <a:extLst>
            <a:ext uri="{FF2B5EF4-FFF2-40B4-BE49-F238E27FC236}">
              <a16:creationId xmlns:a16="http://schemas.microsoft.com/office/drawing/2014/main" id="{5C647DEE-A23E-1F41-AB7C-FAB6706BBF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204" name="Rectangle 203">
          <a:extLst>
            <a:ext uri="{FF2B5EF4-FFF2-40B4-BE49-F238E27FC236}">
              <a16:creationId xmlns:a16="http://schemas.microsoft.com/office/drawing/2014/main" id="{347EB85A-BBC2-D942-B76E-E0725F7C4B08}"/>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5" name="Rectangle 204">
          <a:extLst>
            <a:ext uri="{FF2B5EF4-FFF2-40B4-BE49-F238E27FC236}">
              <a16:creationId xmlns:a16="http://schemas.microsoft.com/office/drawing/2014/main" id="{2F406062-B013-0245-8804-C264107359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6" name="Rectangle 205">
          <a:extLst>
            <a:ext uri="{FF2B5EF4-FFF2-40B4-BE49-F238E27FC236}">
              <a16:creationId xmlns:a16="http://schemas.microsoft.com/office/drawing/2014/main" id="{C936433A-75ED-7848-8C44-A570C572FB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7" name="Rectangle 206">
          <a:extLst>
            <a:ext uri="{FF2B5EF4-FFF2-40B4-BE49-F238E27FC236}">
              <a16:creationId xmlns:a16="http://schemas.microsoft.com/office/drawing/2014/main" id="{F1B78020-DBE9-3D4B-BA47-867FCAA08E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8" name="Rectangle 207">
          <a:extLst>
            <a:ext uri="{FF2B5EF4-FFF2-40B4-BE49-F238E27FC236}">
              <a16:creationId xmlns:a16="http://schemas.microsoft.com/office/drawing/2014/main" id="{E2F6F3A8-06E4-1342-9AE2-9C6F311186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9" name="Rectangle 208">
          <a:extLst>
            <a:ext uri="{FF2B5EF4-FFF2-40B4-BE49-F238E27FC236}">
              <a16:creationId xmlns:a16="http://schemas.microsoft.com/office/drawing/2014/main" id="{85055909-4A36-8446-86E4-C937BE8B14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0" name="Rectangle 209">
          <a:extLst>
            <a:ext uri="{FF2B5EF4-FFF2-40B4-BE49-F238E27FC236}">
              <a16:creationId xmlns:a16="http://schemas.microsoft.com/office/drawing/2014/main" id="{5D638133-9ED4-614A-8998-BADA677B1E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1" name="Rectangle 210">
          <a:extLst>
            <a:ext uri="{FF2B5EF4-FFF2-40B4-BE49-F238E27FC236}">
              <a16:creationId xmlns:a16="http://schemas.microsoft.com/office/drawing/2014/main" id="{457ABEFD-350F-2B41-A855-205C66E7E0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2" name="Rectangle 211">
          <a:extLst>
            <a:ext uri="{FF2B5EF4-FFF2-40B4-BE49-F238E27FC236}">
              <a16:creationId xmlns:a16="http://schemas.microsoft.com/office/drawing/2014/main" id="{C31B512A-E96A-8C43-8E39-64CE9DE737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3" name="Rectangle 212">
          <a:extLst>
            <a:ext uri="{FF2B5EF4-FFF2-40B4-BE49-F238E27FC236}">
              <a16:creationId xmlns:a16="http://schemas.microsoft.com/office/drawing/2014/main" id="{8E1417D3-C492-664E-B280-A43F011D3C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4" name="Rectangle 213">
          <a:extLst>
            <a:ext uri="{FF2B5EF4-FFF2-40B4-BE49-F238E27FC236}">
              <a16:creationId xmlns:a16="http://schemas.microsoft.com/office/drawing/2014/main" id="{A032C350-9D5D-5747-8E5F-55AF626714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5" name="Rectangle 214">
          <a:extLst>
            <a:ext uri="{FF2B5EF4-FFF2-40B4-BE49-F238E27FC236}">
              <a16:creationId xmlns:a16="http://schemas.microsoft.com/office/drawing/2014/main" id="{548A94D5-94D5-7545-90C7-D81EB7C4DC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6" name="Rectangle 215">
          <a:extLst>
            <a:ext uri="{FF2B5EF4-FFF2-40B4-BE49-F238E27FC236}">
              <a16:creationId xmlns:a16="http://schemas.microsoft.com/office/drawing/2014/main" id="{73AA974A-2F80-FA46-AC70-425715EBDE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17" name="Rectangle 216">
          <a:extLst>
            <a:ext uri="{FF2B5EF4-FFF2-40B4-BE49-F238E27FC236}">
              <a16:creationId xmlns:a16="http://schemas.microsoft.com/office/drawing/2014/main" id="{8AAC37BC-FF79-D34E-854B-85F2594B12F8}"/>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8" name="Rectangle 217">
          <a:extLst>
            <a:ext uri="{FF2B5EF4-FFF2-40B4-BE49-F238E27FC236}">
              <a16:creationId xmlns:a16="http://schemas.microsoft.com/office/drawing/2014/main" id="{CC10D5F8-A347-2D47-8B79-9C60317326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9" name="Rectangle 218">
          <a:extLst>
            <a:ext uri="{FF2B5EF4-FFF2-40B4-BE49-F238E27FC236}">
              <a16:creationId xmlns:a16="http://schemas.microsoft.com/office/drawing/2014/main" id="{60368611-7351-DC43-B8EC-51B52562DD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0" name="Rectangle 219">
          <a:extLst>
            <a:ext uri="{FF2B5EF4-FFF2-40B4-BE49-F238E27FC236}">
              <a16:creationId xmlns:a16="http://schemas.microsoft.com/office/drawing/2014/main" id="{1B8D1FE1-1313-AF4E-ABFA-BD741D81C1C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1" name="Rectangle 220">
          <a:extLst>
            <a:ext uri="{FF2B5EF4-FFF2-40B4-BE49-F238E27FC236}">
              <a16:creationId xmlns:a16="http://schemas.microsoft.com/office/drawing/2014/main" id="{F9DCA098-5583-8047-BFC8-02002BE89D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2" name="Rectangle 221">
          <a:extLst>
            <a:ext uri="{FF2B5EF4-FFF2-40B4-BE49-F238E27FC236}">
              <a16:creationId xmlns:a16="http://schemas.microsoft.com/office/drawing/2014/main" id="{B09A9E6D-F1E1-1F44-A534-D91FE965DA3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3" name="Rectangle 222">
          <a:extLst>
            <a:ext uri="{FF2B5EF4-FFF2-40B4-BE49-F238E27FC236}">
              <a16:creationId xmlns:a16="http://schemas.microsoft.com/office/drawing/2014/main" id="{3BB5F435-C497-7348-9E5E-B6F6D84023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4" name="Rectangle 223">
          <a:extLst>
            <a:ext uri="{FF2B5EF4-FFF2-40B4-BE49-F238E27FC236}">
              <a16:creationId xmlns:a16="http://schemas.microsoft.com/office/drawing/2014/main" id="{B65704A9-A7A7-1E42-84B2-5C7B94744E1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5" name="Rectangle 224">
          <a:extLst>
            <a:ext uri="{FF2B5EF4-FFF2-40B4-BE49-F238E27FC236}">
              <a16:creationId xmlns:a16="http://schemas.microsoft.com/office/drawing/2014/main" id="{10A08AEE-AD95-B84A-9B4A-A64AA897E1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6" name="Rectangle 225">
          <a:extLst>
            <a:ext uri="{FF2B5EF4-FFF2-40B4-BE49-F238E27FC236}">
              <a16:creationId xmlns:a16="http://schemas.microsoft.com/office/drawing/2014/main" id="{EB92CC79-B9F5-984A-9071-1228245BE8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7" name="Rectangle 226">
          <a:extLst>
            <a:ext uri="{FF2B5EF4-FFF2-40B4-BE49-F238E27FC236}">
              <a16:creationId xmlns:a16="http://schemas.microsoft.com/office/drawing/2014/main" id="{B4232C47-A060-A949-89AB-8E8975BA50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8" name="Rectangle 227">
          <a:extLst>
            <a:ext uri="{FF2B5EF4-FFF2-40B4-BE49-F238E27FC236}">
              <a16:creationId xmlns:a16="http://schemas.microsoft.com/office/drawing/2014/main" id="{46692906-3694-E742-B256-FBF9C6ABAF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9" name="Rectangle 228">
          <a:extLst>
            <a:ext uri="{FF2B5EF4-FFF2-40B4-BE49-F238E27FC236}">
              <a16:creationId xmlns:a16="http://schemas.microsoft.com/office/drawing/2014/main" id="{04D60AA1-7F96-F948-B83E-5E10A42623D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0" name="Rectangle 229">
          <a:extLst>
            <a:ext uri="{FF2B5EF4-FFF2-40B4-BE49-F238E27FC236}">
              <a16:creationId xmlns:a16="http://schemas.microsoft.com/office/drawing/2014/main" id="{C98E6589-B27E-844F-9791-452FBC4D28D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1" name="Rectangle 230">
          <a:extLst>
            <a:ext uri="{FF2B5EF4-FFF2-40B4-BE49-F238E27FC236}">
              <a16:creationId xmlns:a16="http://schemas.microsoft.com/office/drawing/2014/main" id="{475098C4-9D2C-3044-92FC-355B64B35F5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2" name="Rectangle 231">
          <a:extLst>
            <a:ext uri="{FF2B5EF4-FFF2-40B4-BE49-F238E27FC236}">
              <a16:creationId xmlns:a16="http://schemas.microsoft.com/office/drawing/2014/main" id="{112DC302-F40F-B14B-BB84-CE6C29F2DD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3" name="Rectangle 232">
          <a:extLst>
            <a:ext uri="{FF2B5EF4-FFF2-40B4-BE49-F238E27FC236}">
              <a16:creationId xmlns:a16="http://schemas.microsoft.com/office/drawing/2014/main" id="{9CCEBF3E-B109-2943-8C49-59E09180E6B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4" name="Rectangle 233">
          <a:extLst>
            <a:ext uri="{FF2B5EF4-FFF2-40B4-BE49-F238E27FC236}">
              <a16:creationId xmlns:a16="http://schemas.microsoft.com/office/drawing/2014/main" id="{C846A54A-D3C8-8A4A-9779-4FE07943301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5" name="Rectangle 234">
          <a:extLst>
            <a:ext uri="{FF2B5EF4-FFF2-40B4-BE49-F238E27FC236}">
              <a16:creationId xmlns:a16="http://schemas.microsoft.com/office/drawing/2014/main" id="{01B97187-4911-2B45-A3C6-7B5764FF46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36" name="Rectangle 235">
          <a:extLst>
            <a:ext uri="{FF2B5EF4-FFF2-40B4-BE49-F238E27FC236}">
              <a16:creationId xmlns:a16="http://schemas.microsoft.com/office/drawing/2014/main" id="{3DE8D08C-C632-6B44-BEA9-19AF3F181D70}"/>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7" name="Rectangle 236">
          <a:extLst>
            <a:ext uri="{FF2B5EF4-FFF2-40B4-BE49-F238E27FC236}">
              <a16:creationId xmlns:a16="http://schemas.microsoft.com/office/drawing/2014/main" id="{2351A1FB-152E-334A-B812-9E5850F1CFF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8" name="Rectangle 237">
          <a:extLst>
            <a:ext uri="{FF2B5EF4-FFF2-40B4-BE49-F238E27FC236}">
              <a16:creationId xmlns:a16="http://schemas.microsoft.com/office/drawing/2014/main" id="{1D8AAD23-DB88-CE46-8486-12AEAB572A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9" name="Rectangle 238">
          <a:extLst>
            <a:ext uri="{FF2B5EF4-FFF2-40B4-BE49-F238E27FC236}">
              <a16:creationId xmlns:a16="http://schemas.microsoft.com/office/drawing/2014/main" id="{418314EB-99B4-5249-B6DF-F61B5CD431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0" name="Rectangle 239">
          <a:extLst>
            <a:ext uri="{FF2B5EF4-FFF2-40B4-BE49-F238E27FC236}">
              <a16:creationId xmlns:a16="http://schemas.microsoft.com/office/drawing/2014/main" id="{C164AAC5-2FC1-4B4B-AE64-0C799FAF79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1" name="Rectangle 240">
          <a:extLst>
            <a:ext uri="{FF2B5EF4-FFF2-40B4-BE49-F238E27FC236}">
              <a16:creationId xmlns:a16="http://schemas.microsoft.com/office/drawing/2014/main" id="{B2D6DE18-C84E-C945-91D5-4DCB3E1913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2" name="Rectangle 241">
          <a:extLst>
            <a:ext uri="{FF2B5EF4-FFF2-40B4-BE49-F238E27FC236}">
              <a16:creationId xmlns:a16="http://schemas.microsoft.com/office/drawing/2014/main" id="{9B205F63-3780-194F-A83B-F1630DEFDE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3" name="Rectangle 242">
          <a:extLst>
            <a:ext uri="{FF2B5EF4-FFF2-40B4-BE49-F238E27FC236}">
              <a16:creationId xmlns:a16="http://schemas.microsoft.com/office/drawing/2014/main" id="{552BB2C6-D5F7-1749-ADA5-C31FB71533B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4" name="Rectangle 243">
          <a:extLst>
            <a:ext uri="{FF2B5EF4-FFF2-40B4-BE49-F238E27FC236}">
              <a16:creationId xmlns:a16="http://schemas.microsoft.com/office/drawing/2014/main" id="{CEB30924-DE71-DD43-85AA-E2F2C60E00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5" name="Rectangle 244">
          <a:extLst>
            <a:ext uri="{FF2B5EF4-FFF2-40B4-BE49-F238E27FC236}">
              <a16:creationId xmlns:a16="http://schemas.microsoft.com/office/drawing/2014/main" id="{93325570-8E74-1648-B9CB-D4D8BF91EB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6" name="Rectangle 245">
          <a:extLst>
            <a:ext uri="{FF2B5EF4-FFF2-40B4-BE49-F238E27FC236}">
              <a16:creationId xmlns:a16="http://schemas.microsoft.com/office/drawing/2014/main" id="{BBED6A13-05EA-1E4B-9CFB-CB6E92EA3F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7" name="Rectangle 246">
          <a:extLst>
            <a:ext uri="{FF2B5EF4-FFF2-40B4-BE49-F238E27FC236}">
              <a16:creationId xmlns:a16="http://schemas.microsoft.com/office/drawing/2014/main" id="{E58BC438-418D-3147-9FF8-64376C4A4E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8" name="Rectangle 247">
          <a:extLst>
            <a:ext uri="{FF2B5EF4-FFF2-40B4-BE49-F238E27FC236}">
              <a16:creationId xmlns:a16="http://schemas.microsoft.com/office/drawing/2014/main" id="{E1EBBAD4-326A-354A-B270-F01DE8A050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9" name="Rectangle 248">
          <a:extLst>
            <a:ext uri="{FF2B5EF4-FFF2-40B4-BE49-F238E27FC236}">
              <a16:creationId xmlns:a16="http://schemas.microsoft.com/office/drawing/2014/main" id="{5F113C39-6847-AF48-88A3-519DEA5B0A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0" name="Rectangle 249">
          <a:extLst>
            <a:ext uri="{FF2B5EF4-FFF2-40B4-BE49-F238E27FC236}">
              <a16:creationId xmlns:a16="http://schemas.microsoft.com/office/drawing/2014/main" id="{063FA56F-AA33-7D44-979A-049AE7DE24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1" name="Rectangle 250">
          <a:extLst>
            <a:ext uri="{FF2B5EF4-FFF2-40B4-BE49-F238E27FC236}">
              <a16:creationId xmlns:a16="http://schemas.microsoft.com/office/drawing/2014/main" id="{6179C1A6-0B8F-D044-BD2C-3BD8020AE9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2" name="Rectangle 251">
          <a:extLst>
            <a:ext uri="{FF2B5EF4-FFF2-40B4-BE49-F238E27FC236}">
              <a16:creationId xmlns:a16="http://schemas.microsoft.com/office/drawing/2014/main" id="{D8CBF300-B0EA-4048-85A7-BBB8815C48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3" name="Rectangle 252">
          <a:extLst>
            <a:ext uri="{FF2B5EF4-FFF2-40B4-BE49-F238E27FC236}">
              <a16:creationId xmlns:a16="http://schemas.microsoft.com/office/drawing/2014/main" id="{F6FA063B-5DF5-2049-94B7-8B1F841C0C4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4" name="Rectangle 253">
          <a:extLst>
            <a:ext uri="{FF2B5EF4-FFF2-40B4-BE49-F238E27FC236}">
              <a16:creationId xmlns:a16="http://schemas.microsoft.com/office/drawing/2014/main" id="{137B1498-A786-BB48-8D00-4CF1862CF3E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5" name="Rectangle 254">
          <a:extLst>
            <a:ext uri="{FF2B5EF4-FFF2-40B4-BE49-F238E27FC236}">
              <a16:creationId xmlns:a16="http://schemas.microsoft.com/office/drawing/2014/main" id="{DC1498BD-9F14-7C4D-AAED-1FCA9083027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6" name="Rectangle 255">
          <a:extLst>
            <a:ext uri="{FF2B5EF4-FFF2-40B4-BE49-F238E27FC236}">
              <a16:creationId xmlns:a16="http://schemas.microsoft.com/office/drawing/2014/main" id="{61FE2DE2-6838-2F40-8FBB-2E541DDE54A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7" name="Rectangle 256">
          <a:extLst>
            <a:ext uri="{FF2B5EF4-FFF2-40B4-BE49-F238E27FC236}">
              <a16:creationId xmlns:a16="http://schemas.microsoft.com/office/drawing/2014/main" id="{05D2BE8B-B313-E84F-AFDD-EF957AF000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8" name="Rectangle 257">
          <a:extLst>
            <a:ext uri="{FF2B5EF4-FFF2-40B4-BE49-F238E27FC236}">
              <a16:creationId xmlns:a16="http://schemas.microsoft.com/office/drawing/2014/main" id="{B681F663-0D27-8749-8FA9-741B7E738C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9" name="Rectangle 258">
          <a:extLst>
            <a:ext uri="{FF2B5EF4-FFF2-40B4-BE49-F238E27FC236}">
              <a16:creationId xmlns:a16="http://schemas.microsoft.com/office/drawing/2014/main" id="{121B1703-A8E1-1642-B90A-89AE2AFF88F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0" name="Rectangle 259">
          <a:extLst>
            <a:ext uri="{FF2B5EF4-FFF2-40B4-BE49-F238E27FC236}">
              <a16:creationId xmlns:a16="http://schemas.microsoft.com/office/drawing/2014/main" id="{4D498031-3828-1D43-9784-162E5BCF69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61" name="Rectangle 260">
          <a:extLst>
            <a:ext uri="{FF2B5EF4-FFF2-40B4-BE49-F238E27FC236}">
              <a16:creationId xmlns:a16="http://schemas.microsoft.com/office/drawing/2014/main" id="{602326DE-CD5D-2141-892A-B1D559706AA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2" name="Rectangle 261">
          <a:extLst>
            <a:ext uri="{FF2B5EF4-FFF2-40B4-BE49-F238E27FC236}">
              <a16:creationId xmlns:a16="http://schemas.microsoft.com/office/drawing/2014/main" id="{1FC24E40-9B1A-B044-92F6-74856F0EB2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3" name="Rectangle 262">
          <a:extLst>
            <a:ext uri="{FF2B5EF4-FFF2-40B4-BE49-F238E27FC236}">
              <a16:creationId xmlns:a16="http://schemas.microsoft.com/office/drawing/2014/main" id="{5575846A-BBDC-3B4F-8401-7140C9E964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4" name="Rectangle 263">
          <a:extLst>
            <a:ext uri="{FF2B5EF4-FFF2-40B4-BE49-F238E27FC236}">
              <a16:creationId xmlns:a16="http://schemas.microsoft.com/office/drawing/2014/main" id="{1D62DA76-AEE3-E246-88C7-1AAB424A250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5" name="Rectangle 264">
          <a:extLst>
            <a:ext uri="{FF2B5EF4-FFF2-40B4-BE49-F238E27FC236}">
              <a16:creationId xmlns:a16="http://schemas.microsoft.com/office/drawing/2014/main" id="{6F1B66C0-7DC8-7D4F-89D2-EC0DFA07BA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6" name="Rectangle 265">
          <a:extLst>
            <a:ext uri="{FF2B5EF4-FFF2-40B4-BE49-F238E27FC236}">
              <a16:creationId xmlns:a16="http://schemas.microsoft.com/office/drawing/2014/main" id="{426D733D-9B3A-7F47-9658-B83BC7F48F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7" name="Rectangle 266">
          <a:extLst>
            <a:ext uri="{FF2B5EF4-FFF2-40B4-BE49-F238E27FC236}">
              <a16:creationId xmlns:a16="http://schemas.microsoft.com/office/drawing/2014/main" id="{07AC6EB7-08C0-0D45-8308-D95F0F91D7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8" name="Rectangle 267">
          <a:extLst>
            <a:ext uri="{FF2B5EF4-FFF2-40B4-BE49-F238E27FC236}">
              <a16:creationId xmlns:a16="http://schemas.microsoft.com/office/drawing/2014/main" id="{D4D845E7-23AA-5F44-86DA-4627F7A1663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9" name="Rectangle 268">
          <a:extLst>
            <a:ext uri="{FF2B5EF4-FFF2-40B4-BE49-F238E27FC236}">
              <a16:creationId xmlns:a16="http://schemas.microsoft.com/office/drawing/2014/main" id="{9241E2C1-E6BB-EC49-8329-AA5FBCE593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0" name="Rectangle 269">
          <a:extLst>
            <a:ext uri="{FF2B5EF4-FFF2-40B4-BE49-F238E27FC236}">
              <a16:creationId xmlns:a16="http://schemas.microsoft.com/office/drawing/2014/main" id="{88D97247-9DD9-CC45-9073-B7C2ECA54C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1" name="Rectangle 270">
          <a:extLst>
            <a:ext uri="{FF2B5EF4-FFF2-40B4-BE49-F238E27FC236}">
              <a16:creationId xmlns:a16="http://schemas.microsoft.com/office/drawing/2014/main" id="{128007FD-502F-6746-B38A-A6086F46D82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2" name="Rectangle 271">
          <a:extLst>
            <a:ext uri="{FF2B5EF4-FFF2-40B4-BE49-F238E27FC236}">
              <a16:creationId xmlns:a16="http://schemas.microsoft.com/office/drawing/2014/main" id="{3EF235BF-39A4-024F-AA91-041A76661E1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3" name="Rectangle 272">
          <a:extLst>
            <a:ext uri="{FF2B5EF4-FFF2-40B4-BE49-F238E27FC236}">
              <a16:creationId xmlns:a16="http://schemas.microsoft.com/office/drawing/2014/main" id="{FCA2E17E-FE8E-F445-82B8-2047747207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4" name="Rectangle 273">
          <a:extLst>
            <a:ext uri="{FF2B5EF4-FFF2-40B4-BE49-F238E27FC236}">
              <a16:creationId xmlns:a16="http://schemas.microsoft.com/office/drawing/2014/main" id="{9A74F0B7-704C-FE4E-A07C-07756966AC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5" name="Rectangle 274">
          <a:extLst>
            <a:ext uri="{FF2B5EF4-FFF2-40B4-BE49-F238E27FC236}">
              <a16:creationId xmlns:a16="http://schemas.microsoft.com/office/drawing/2014/main" id="{AE861E6F-514C-7741-9C02-215F0D250F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6" name="Rectangle 275">
          <a:extLst>
            <a:ext uri="{FF2B5EF4-FFF2-40B4-BE49-F238E27FC236}">
              <a16:creationId xmlns:a16="http://schemas.microsoft.com/office/drawing/2014/main" id="{95D6ADBC-0411-E645-99C4-91BDB903B6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7" name="Rectangle 276">
          <a:extLst>
            <a:ext uri="{FF2B5EF4-FFF2-40B4-BE49-F238E27FC236}">
              <a16:creationId xmlns:a16="http://schemas.microsoft.com/office/drawing/2014/main" id="{F3FD2305-1EAF-B24D-A092-2FFEA86F78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8" name="Rectangle 277">
          <a:extLst>
            <a:ext uri="{FF2B5EF4-FFF2-40B4-BE49-F238E27FC236}">
              <a16:creationId xmlns:a16="http://schemas.microsoft.com/office/drawing/2014/main" id="{D6B447EC-5520-954C-9DD2-1A17712C05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9" name="Rectangle 278">
          <a:extLst>
            <a:ext uri="{FF2B5EF4-FFF2-40B4-BE49-F238E27FC236}">
              <a16:creationId xmlns:a16="http://schemas.microsoft.com/office/drawing/2014/main" id="{B3579528-8CE2-774E-997E-EF60DD2B2D4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80" name="Rectangle 279">
          <a:extLst>
            <a:ext uri="{FF2B5EF4-FFF2-40B4-BE49-F238E27FC236}">
              <a16:creationId xmlns:a16="http://schemas.microsoft.com/office/drawing/2014/main" id="{9EEE68D3-7599-B846-86CC-80EA1BBCE5EE}"/>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1" name="Rectangle 280">
          <a:extLst>
            <a:ext uri="{FF2B5EF4-FFF2-40B4-BE49-F238E27FC236}">
              <a16:creationId xmlns:a16="http://schemas.microsoft.com/office/drawing/2014/main" id="{3E085BDD-4AF2-094B-9D1C-16C774FFFAA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2" name="Rectangle 281">
          <a:extLst>
            <a:ext uri="{FF2B5EF4-FFF2-40B4-BE49-F238E27FC236}">
              <a16:creationId xmlns:a16="http://schemas.microsoft.com/office/drawing/2014/main" id="{34C062C2-235E-3A42-91F6-5083872CDB0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3" name="Rectangle 282">
          <a:extLst>
            <a:ext uri="{FF2B5EF4-FFF2-40B4-BE49-F238E27FC236}">
              <a16:creationId xmlns:a16="http://schemas.microsoft.com/office/drawing/2014/main" id="{B0E8AEEC-C609-5749-B2AC-4A38622B31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4" name="Rectangle 283">
          <a:extLst>
            <a:ext uri="{FF2B5EF4-FFF2-40B4-BE49-F238E27FC236}">
              <a16:creationId xmlns:a16="http://schemas.microsoft.com/office/drawing/2014/main" id="{D76EE885-FEC2-F149-86FE-FBF19BDCBBC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5" name="Rectangle 284">
          <a:extLst>
            <a:ext uri="{FF2B5EF4-FFF2-40B4-BE49-F238E27FC236}">
              <a16:creationId xmlns:a16="http://schemas.microsoft.com/office/drawing/2014/main" id="{9B886A0A-420A-134E-8E2C-40E872F3EB9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6" name="Rectangle 285">
          <a:extLst>
            <a:ext uri="{FF2B5EF4-FFF2-40B4-BE49-F238E27FC236}">
              <a16:creationId xmlns:a16="http://schemas.microsoft.com/office/drawing/2014/main" id="{5DDE169F-2D0F-4D46-AAD7-65DCF68F44A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87" name="Rectangle 286">
          <a:extLst>
            <a:ext uri="{FF2B5EF4-FFF2-40B4-BE49-F238E27FC236}">
              <a16:creationId xmlns:a16="http://schemas.microsoft.com/office/drawing/2014/main" id="{20BB4761-5550-7646-B370-B5A91DA4BA2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8" name="Rectangle 287">
          <a:extLst>
            <a:ext uri="{FF2B5EF4-FFF2-40B4-BE49-F238E27FC236}">
              <a16:creationId xmlns:a16="http://schemas.microsoft.com/office/drawing/2014/main" id="{BD1271E9-702E-FE42-A87C-41A90DCF0A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9" name="Rectangle 288">
          <a:extLst>
            <a:ext uri="{FF2B5EF4-FFF2-40B4-BE49-F238E27FC236}">
              <a16:creationId xmlns:a16="http://schemas.microsoft.com/office/drawing/2014/main" id="{33E1C919-DE07-9540-8ED8-88799A794B8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0" name="Rectangle 289">
          <a:extLst>
            <a:ext uri="{FF2B5EF4-FFF2-40B4-BE49-F238E27FC236}">
              <a16:creationId xmlns:a16="http://schemas.microsoft.com/office/drawing/2014/main" id="{807709EF-2542-D541-A99B-71C6A13BD4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1" name="Rectangle 290">
          <a:extLst>
            <a:ext uri="{FF2B5EF4-FFF2-40B4-BE49-F238E27FC236}">
              <a16:creationId xmlns:a16="http://schemas.microsoft.com/office/drawing/2014/main" id="{6F943854-62B5-B443-B71C-68FC53CB33A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2" name="Rectangle 291">
          <a:extLst>
            <a:ext uri="{FF2B5EF4-FFF2-40B4-BE49-F238E27FC236}">
              <a16:creationId xmlns:a16="http://schemas.microsoft.com/office/drawing/2014/main" id="{5DEBB7C0-F8BC-054A-A1E4-F71D5159E5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3" name="Rectangle 292">
          <a:extLst>
            <a:ext uri="{FF2B5EF4-FFF2-40B4-BE49-F238E27FC236}">
              <a16:creationId xmlns:a16="http://schemas.microsoft.com/office/drawing/2014/main" id="{B8E5349D-7933-A34C-9791-15A85FE5E8C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4" name="Rectangle 293">
          <a:extLst>
            <a:ext uri="{FF2B5EF4-FFF2-40B4-BE49-F238E27FC236}">
              <a16:creationId xmlns:a16="http://schemas.microsoft.com/office/drawing/2014/main" id="{2B481207-C7B7-7840-8477-4CA0C8294CE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5" name="Rectangle 294">
          <a:extLst>
            <a:ext uri="{FF2B5EF4-FFF2-40B4-BE49-F238E27FC236}">
              <a16:creationId xmlns:a16="http://schemas.microsoft.com/office/drawing/2014/main" id="{D52EE4F1-258D-DC4C-97C5-DBDA54F9FF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6" name="Rectangle 295">
          <a:extLst>
            <a:ext uri="{FF2B5EF4-FFF2-40B4-BE49-F238E27FC236}">
              <a16:creationId xmlns:a16="http://schemas.microsoft.com/office/drawing/2014/main" id="{1569E2DF-D5BF-3B41-95B8-4914340BF5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7" name="Rectangle 296">
          <a:extLst>
            <a:ext uri="{FF2B5EF4-FFF2-40B4-BE49-F238E27FC236}">
              <a16:creationId xmlns:a16="http://schemas.microsoft.com/office/drawing/2014/main" id="{99A6D550-6644-6142-ACEC-C451BFC105E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8" name="Rectangle 297">
          <a:extLst>
            <a:ext uri="{FF2B5EF4-FFF2-40B4-BE49-F238E27FC236}">
              <a16:creationId xmlns:a16="http://schemas.microsoft.com/office/drawing/2014/main" id="{83AA6A4C-E1E4-2840-BAA3-FA7901F294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9" name="Rectangle 298">
          <a:extLst>
            <a:ext uri="{FF2B5EF4-FFF2-40B4-BE49-F238E27FC236}">
              <a16:creationId xmlns:a16="http://schemas.microsoft.com/office/drawing/2014/main" id="{F129320C-F961-5547-8146-C536F62757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0" name="Rectangle 299">
          <a:extLst>
            <a:ext uri="{FF2B5EF4-FFF2-40B4-BE49-F238E27FC236}">
              <a16:creationId xmlns:a16="http://schemas.microsoft.com/office/drawing/2014/main" id="{77FFF25D-C25F-4C45-B315-DE27FAD0711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1" name="Rectangle 300">
          <a:extLst>
            <a:ext uri="{FF2B5EF4-FFF2-40B4-BE49-F238E27FC236}">
              <a16:creationId xmlns:a16="http://schemas.microsoft.com/office/drawing/2014/main" id="{519FEDF7-A64A-C54E-922B-FAF1AFA43EE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2" name="Rectangle 301">
          <a:extLst>
            <a:ext uri="{FF2B5EF4-FFF2-40B4-BE49-F238E27FC236}">
              <a16:creationId xmlns:a16="http://schemas.microsoft.com/office/drawing/2014/main" id="{E8037357-C5B5-154A-9CF0-CBFDDAC151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3" name="Rectangle 302">
          <a:extLst>
            <a:ext uri="{FF2B5EF4-FFF2-40B4-BE49-F238E27FC236}">
              <a16:creationId xmlns:a16="http://schemas.microsoft.com/office/drawing/2014/main" id="{8F97E4E5-EDAA-7746-9183-7E0E9E789B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4" name="Rectangle 303">
          <a:extLst>
            <a:ext uri="{FF2B5EF4-FFF2-40B4-BE49-F238E27FC236}">
              <a16:creationId xmlns:a16="http://schemas.microsoft.com/office/drawing/2014/main" id="{B48A77CD-8749-3F4F-8A41-A863A7A2F6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5" name="Rectangle 304">
          <a:extLst>
            <a:ext uri="{FF2B5EF4-FFF2-40B4-BE49-F238E27FC236}">
              <a16:creationId xmlns:a16="http://schemas.microsoft.com/office/drawing/2014/main" id="{C2B006D6-CC68-2C4E-96F9-047F33D097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306" name="Rectangle 305">
          <a:extLst>
            <a:ext uri="{FF2B5EF4-FFF2-40B4-BE49-F238E27FC236}">
              <a16:creationId xmlns:a16="http://schemas.microsoft.com/office/drawing/2014/main" id="{B1825F89-65CE-2F40-A558-CCA7420EABF3}"/>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7" name="Rectangle 306">
          <a:extLst>
            <a:ext uri="{FF2B5EF4-FFF2-40B4-BE49-F238E27FC236}">
              <a16:creationId xmlns:a16="http://schemas.microsoft.com/office/drawing/2014/main" id="{210D7BA9-EB9E-F245-97F2-C83EC3E84D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8" name="Rectangle 307">
          <a:extLst>
            <a:ext uri="{FF2B5EF4-FFF2-40B4-BE49-F238E27FC236}">
              <a16:creationId xmlns:a16="http://schemas.microsoft.com/office/drawing/2014/main" id="{51041FED-2B8C-A74E-A35E-10D86A98D9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9" name="Rectangle 308">
          <a:extLst>
            <a:ext uri="{FF2B5EF4-FFF2-40B4-BE49-F238E27FC236}">
              <a16:creationId xmlns:a16="http://schemas.microsoft.com/office/drawing/2014/main" id="{EF7F8F1E-ABDB-7142-AA49-59B9A69E4B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0" name="Rectangle 309">
          <a:extLst>
            <a:ext uri="{FF2B5EF4-FFF2-40B4-BE49-F238E27FC236}">
              <a16:creationId xmlns:a16="http://schemas.microsoft.com/office/drawing/2014/main" id="{4F9D952E-27C4-C441-B1B9-BC2B717557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1" name="Rectangle 310">
          <a:extLst>
            <a:ext uri="{FF2B5EF4-FFF2-40B4-BE49-F238E27FC236}">
              <a16:creationId xmlns:a16="http://schemas.microsoft.com/office/drawing/2014/main" id="{16105277-7AD7-454A-B62F-FF052F434CB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2" name="Rectangle 311">
          <a:extLst>
            <a:ext uri="{FF2B5EF4-FFF2-40B4-BE49-F238E27FC236}">
              <a16:creationId xmlns:a16="http://schemas.microsoft.com/office/drawing/2014/main" id="{DFCA01E1-E324-C041-8A5E-9C36EFAAC4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3" name="Rectangle 312">
          <a:extLst>
            <a:ext uri="{FF2B5EF4-FFF2-40B4-BE49-F238E27FC236}">
              <a16:creationId xmlns:a16="http://schemas.microsoft.com/office/drawing/2014/main" id="{9D327A80-5E52-684E-A1AF-13E616698F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4" name="Rectangle 313">
          <a:extLst>
            <a:ext uri="{FF2B5EF4-FFF2-40B4-BE49-F238E27FC236}">
              <a16:creationId xmlns:a16="http://schemas.microsoft.com/office/drawing/2014/main" id="{AE9CC373-989A-714C-B9F9-FC2A3AB4C7C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5" name="Rectangle 314">
          <a:extLst>
            <a:ext uri="{FF2B5EF4-FFF2-40B4-BE49-F238E27FC236}">
              <a16:creationId xmlns:a16="http://schemas.microsoft.com/office/drawing/2014/main" id="{3CABB015-F1DF-9741-BDF6-186D9BB426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6" name="Rectangle 315">
          <a:extLst>
            <a:ext uri="{FF2B5EF4-FFF2-40B4-BE49-F238E27FC236}">
              <a16:creationId xmlns:a16="http://schemas.microsoft.com/office/drawing/2014/main" id="{08A7FB0D-758C-D545-9E3E-DAABFD211F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7" name="Rectangle 316">
          <a:extLst>
            <a:ext uri="{FF2B5EF4-FFF2-40B4-BE49-F238E27FC236}">
              <a16:creationId xmlns:a16="http://schemas.microsoft.com/office/drawing/2014/main" id="{83DDAB2D-56DA-704F-9C8A-A0D6480198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8" name="Rectangle 317">
          <a:extLst>
            <a:ext uri="{FF2B5EF4-FFF2-40B4-BE49-F238E27FC236}">
              <a16:creationId xmlns:a16="http://schemas.microsoft.com/office/drawing/2014/main" id="{32DDB8AA-F8DB-894E-8BA6-C4A049A592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319" name="Rectangle 318">
          <a:extLst>
            <a:ext uri="{FF2B5EF4-FFF2-40B4-BE49-F238E27FC236}">
              <a16:creationId xmlns:a16="http://schemas.microsoft.com/office/drawing/2014/main" id="{4E9FA05B-F5A5-384F-925A-C4B16E314D2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0" name="Rectangle 319">
          <a:extLst>
            <a:ext uri="{FF2B5EF4-FFF2-40B4-BE49-F238E27FC236}">
              <a16:creationId xmlns:a16="http://schemas.microsoft.com/office/drawing/2014/main" id="{A3EC3C2F-F2AF-1243-9413-4079919B21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1" name="Rectangle 320">
          <a:extLst>
            <a:ext uri="{FF2B5EF4-FFF2-40B4-BE49-F238E27FC236}">
              <a16:creationId xmlns:a16="http://schemas.microsoft.com/office/drawing/2014/main" id="{874F2CE3-2E0B-C645-947D-7F734BAF4C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2" name="Rectangle 321">
          <a:extLst>
            <a:ext uri="{FF2B5EF4-FFF2-40B4-BE49-F238E27FC236}">
              <a16:creationId xmlns:a16="http://schemas.microsoft.com/office/drawing/2014/main" id="{5BEFD556-064D-2A4F-8CF8-A378BB2321B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3" name="Rectangle 322">
          <a:extLst>
            <a:ext uri="{FF2B5EF4-FFF2-40B4-BE49-F238E27FC236}">
              <a16:creationId xmlns:a16="http://schemas.microsoft.com/office/drawing/2014/main" id="{9C8EE258-D400-4441-ABD6-8D8F871F390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4" name="Rectangle 323">
          <a:extLst>
            <a:ext uri="{FF2B5EF4-FFF2-40B4-BE49-F238E27FC236}">
              <a16:creationId xmlns:a16="http://schemas.microsoft.com/office/drawing/2014/main" id="{154DC454-D788-874F-885A-11CC85C37A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5" name="Rectangle 324">
          <a:extLst>
            <a:ext uri="{FF2B5EF4-FFF2-40B4-BE49-F238E27FC236}">
              <a16:creationId xmlns:a16="http://schemas.microsoft.com/office/drawing/2014/main" id="{3B824B59-CBBA-FF44-8D3F-20D2695020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6" name="Rectangle 325">
          <a:extLst>
            <a:ext uri="{FF2B5EF4-FFF2-40B4-BE49-F238E27FC236}">
              <a16:creationId xmlns:a16="http://schemas.microsoft.com/office/drawing/2014/main" id="{B267A3B1-14AB-0A45-98DC-8F122AF9E4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7" name="Rectangle 326">
          <a:extLst>
            <a:ext uri="{FF2B5EF4-FFF2-40B4-BE49-F238E27FC236}">
              <a16:creationId xmlns:a16="http://schemas.microsoft.com/office/drawing/2014/main" id="{FB4A03C3-7983-E54D-BB22-1E253334848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8" name="Rectangle 327">
          <a:extLst>
            <a:ext uri="{FF2B5EF4-FFF2-40B4-BE49-F238E27FC236}">
              <a16:creationId xmlns:a16="http://schemas.microsoft.com/office/drawing/2014/main" id="{347CDC2F-07EB-7149-A355-81C7E06926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9" name="Rectangle 328">
          <a:extLst>
            <a:ext uri="{FF2B5EF4-FFF2-40B4-BE49-F238E27FC236}">
              <a16:creationId xmlns:a16="http://schemas.microsoft.com/office/drawing/2014/main" id="{829D1F38-C9B5-DE40-917E-0FA50DFD4F4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0" name="Rectangle 329">
          <a:extLst>
            <a:ext uri="{FF2B5EF4-FFF2-40B4-BE49-F238E27FC236}">
              <a16:creationId xmlns:a16="http://schemas.microsoft.com/office/drawing/2014/main" id="{53B44E1D-87CF-3C4D-8E8C-E612E68BC28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1" name="Rectangle 330">
          <a:extLst>
            <a:ext uri="{FF2B5EF4-FFF2-40B4-BE49-F238E27FC236}">
              <a16:creationId xmlns:a16="http://schemas.microsoft.com/office/drawing/2014/main" id="{1270ADF3-219D-A540-9F34-52924D9F65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2" name="Rectangle 331">
          <a:extLst>
            <a:ext uri="{FF2B5EF4-FFF2-40B4-BE49-F238E27FC236}">
              <a16:creationId xmlns:a16="http://schemas.microsoft.com/office/drawing/2014/main" id="{A2A2C6A2-EF35-B244-9640-A9CDBFC6BC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3" name="Rectangle 332">
          <a:extLst>
            <a:ext uri="{FF2B5EF4-FFF2-40B4-BE49-F238E27FC236}">
              <a16:creationId xmlns:a16="http://schemas.microsoft.com/office/drawing/2014/main" id="{7392ED52-3C1C-1243-AAB1-E50B5F3428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4" name="Rectangle 333">
          <a:extLst>
            <a:ext uri="{FF2B5EF4-FFF2-40B4-BE49-F238E27FC236}">
              <a16:creationId xmlns:a16="http://schemas.microsoft.com/office/drawing/2014/main" id="{26864C17-2236-8443-9D96-BFBFDF3E945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5" name="Rectangle 334">
          <a:extLst>
            <a:ext uri="{FF2B5EF4-FFF2-40B4-BE49-F238E27FC236}">
              <a16:creationId xmlns:a16="http://schemas.microsoft.com/office/drawing/2014/main" id="{E09F7E46-87F8-2D4E-BA03-519E1F3389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6" name="Rectangle 335">
          <a:extLst>
            <a:ext uri="{FF2B5EF4-FFF2-40B4-BE49-F238E27FC236}">
              <a16:creationId xmlns:a16="http://schemas.microsoft.com/office/drawing/2014/main" id="{B4104DE1-EE20-3041-82CE-E8BE1C2368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7" name="Rectangle 336">
          <a:extLst>
            <a:ext uri="{FF2B5EF4-FFF2-40B4-BE49-F238E27FC236}">
              <a16:creationId xmlns:a16="http://schemas.microsoft.com/office/drawing/2014/main" id="{8C2AA173-46F8-1C4F-B974-283E5CBFD7A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338" name="Rectangle 337">
          <a:extLst>
            <a:ext uri="{FF2B5EF4-FFF2-40B4-BE49-F238E27FC236}">
              <a16:creationId xmlns:a16="http://schemas.microsoft.com/office/drawing/2014/main" id="{CFF5A36C-267D-8741-B76B-F0D51C4E305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9" name="Rectangle 338">
          <a:extLst>
            <a:ext uri="{FF2B5EF4-FFF2-40B4-BE49-F238E27FC236}">
              <a16:creationId xmlns:a16="http://schemas.microsoft.com/office/drawing/2014/main" id="{DB3D61C5-5EE9-D848-951C-ABAB4BA62D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0" name="Rectangle 339">
          <a:extLst>
            <a:ext uri="{FF2B5EF4-FFF2-40B4-BE49-F238E27FC236}">
              <a16:creationId xmlns:a16="http://schemas.microsoft.com/office/drawing/2014/main" id="{33571DB5-873D-6B45-A18D-5BEA5B7CC07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1" name="Rectangle 340">
          <a:extLst>
            <a:ext uri="{FF2B5EF4-FFF2-40B4-BE49-F238E27FC236}">
              <a16:creationId xmlns:a16="http://schemas.microsoft.com/office/drawing/2014/main" id="{E2CC2C1D-4126-354B-A19B-68D0C2A1EB6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2" name="Rectangle 341">
          <a:extLst>
            <a:ext uri="{FF2B5EF4-FFF2-40B4-BE49-F238E27FC236}">
              <a16:creationId xmlns:a16="http://schemas.microsoft.com/office/drawing/2014/main" id="{AC84C74C-988E-5F40-8971-A34448229F8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3" name="Rectangle 342">
          <a:extLst>
            <a:ext uri="{FF2B5EF4-FFF2-40B4-BE49-F238E27FC236}">
              <a16:creationId xmlns:a16="http://schemas.microsoft.com/office/drawing/2014/main" id="{DBDD6705-D280-E549-8BBD-E389367E94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4" name="Rectangle 343">
          <a:extLst>
            <a:ext uri="{FF2B5EF4-FFF2-40B4-BE49-F238E27FC236}">
              <a16:creationId xmlns:a16="http://schemas.microsoft.com/office/drawing/2014/main" id="{E4958731-974F-4949-B4A5-F8837F2F2C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5" name="Rectangle 344">
          <a:extLst>
            <a:ext uri="{FF2B5EF4-FFF2-40B4-BE49-F238E27FC236}">
              <a16:creationId xmlns:a16="http://schemas.microsoft.com/office/drawing/2014/main" id="{3C8FCA65-FE2A-5940-B17F-5BDB40A0CF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6" name="Rectangle 345">
          <a:extLst>
            <a:ext uri="{FF2B5EF4-FFF2-40B4-BE49-F238E27FC236}">
              <a16:creationId xmlns:a16="http://schemas.microsoft.com/office/drawing/2014/main" id="{2A8D3474-36DB-E249-B953-2A4566534C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7" name="Rectangle 346">
          <a:extLst>
            <a:ext uri="{FF2B5EF4-FFF2-40B4-BE49-F238E27FC236}">
              <a16:creationId xmlns:a16="http://schemas.microsoft.com/office/drawing/2014/main" id="{1F1B92CA-F8A8-8F41-9AE1-74C690482E8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8" name="Rectangle 347">
          <a:extLst>
            <a:ext uri="{FF2B5EF4-FFF2-40B4-BE49-F238E27FC236}">
              <a16:creationId xmlns:a16="http://schemas.microsoft.com/office/drawing/2014/main" id="{2541279A-EE09-5A43-888B-AD0C4140E6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9" name="Rectangle 348">
          <a:extLst>
            <a:ext uri="{FF2B5EF4-FFF2-40B4-BE49-F238E27FC236}">
              <a16:creationId xmlns:a16="http://schemas.microsoft.com/office/drawing/2014/main" id="{79701EBE-A2CD-544A-9176-2A82D952285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0" name="Rectangle 349">
          <a:extLst>
            <a:ext uri="{FF2B5EF4-FFF2-40B4-BE49-F238E27FC236}">
              <a16:creationId xmlns:a16="http://schemas.microsoft.com/office/drawing/2014/main" id="{BFD49F68-95DE-7C42-A858-C646483203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1" name="Rectangle 350">
          <a:extLst>
            <a:ext uri="{FF2B5EF4-FFF2-40B4-BE49-F238E27FC236}">
              <a16:creationId xmlns:a16="http://schemas.microsoft.com/office/drawing/2014/main" id="{031D77E4-6EEF-0445-AD2A-5E6A00C4E5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2" name="Rectangle 351">
          <a:extLst>
            <a:ext uri="{FF2B5EF4-FFF2-40B4-BE49-F238E27FC236}">
              <a16:creationId xmlns:a16="http://schemas.microsoft.com/office/drawing/2014/main" id="{A2F8B5EB-3D06-AA40-BD28-F13F07A2B8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3" name="Rectangle 352">
          <a:extLst>
            <a:ext uri="{FF2B5EF4-FFF2-40B4-BE49-F238E27FC236}">
              <a16:creationId xmlns:a16="http://schemas.microsoft.com/office/drawing/2014/main" id="{4A486D19-C9D6-6244-9720-1E81D59693A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4" name="Rectangle 353">
          <a:extLst>
            <a:ext uri="{FF2B5EF4-FFF2-40B4-BE49-F238E27FC236}">
              <a16:creationId xmlns:a16="http://schemas.microsoft.com/office/drawing/2014/main" id="{D3DADDCB-04A9-9C4F-A41C-41185597BE4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5" name="Rectangle 354">
          <a:extLst>
            <a:ext uri="{FF2B5EF4-FFF2-40B4-BE49-F238E27FC236}">
              <a16:creationId xmlns:a16="http://schemas.microsoft.com/office/drawing/2014/main" id="{FA91A33B-A08D-464C-A6B7-71AAEDF6C1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6" name="Rectangle 355">
          <a:extLst>
            <a:ext uri="{FF2B5EF4-FFF2-40B4-BE49-F238E27FC236}">
              <a16:creationId xmlns:a16="http://schemas.microsoft.com/office/drawing/2014/main" id="{19133E46-8BFC-A441-88E6-EC74B3FC59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7" name="Rectangle 356">
          <a:extLst>
            <a:ext uri="{FF2B5EF4-FFF2-40B4-BE49-F238E27FC236}">
              <a16:creationId xmlns:a16="http://schemas.microsoft.com/office/drawing/2014/main" id="{81FFEBC8-7D18-3E4D-888B-128EFDB4C5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8" name="Rectangle 357">
          <a:extLst>
            <a:ext uri="{FF2B5EF4-FFF2-40B4-BE49-F238E27FC236}">
              <a16:creationId xmlns:a16="http://schemas.microsoft.com/office/drawing/2014/main" id="{EC9E9B38-4F06-DF44-A53E-FD30876D73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9" name="Rectangle 358">
          <a:extLst>
            <a:ext uri="{FF2B5EF4-FFF2-40B4-BE49-F238E27FC236}">
              <a16:creationId xmlns:a16="http://schemas.microsoft.com/office/drawing/2014/main" id="{010ED1C0-3EE6-F24F-8EFB-A98A127DF24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0" name="Rectangle 359">
          <a:extLst>
            <a:ext uri="{FF2B5EF4-FFF2-40B4-BE49-F238E27FC236}">
              <a16:creationId xmlns:a16="http://schemas.microsoft.com/office/drawing/2014/main" id="{90B52C97-0547-B245-AF76-3997041822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1" name="Rectangle 360">
          <a:extLst>
            <a:ext uri="{FF2B5EF4-FFF2-40B4-BE49-F238E27FC236}">
              <a16:creationId xmlns:a16="http://schemas.microsoft.com/office/drawing/2014/main" id="{E6A51DE9-995A-C848-87C5-4FA6BE7E41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2" name="Rectangle 361">
          <a:extLst>
            <a:ext uri="{FF2B5EF4-FFF2-40B4-BE49-F238E27FC236}">
              <a16:creationId xmlns:a16="http://schemas.microsoft.com/office/drawing/2014/main" id="{25BC2E97-5A21-CB4D-AEDC-65631167A33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363" name="Rectangle 362">
          <a:extLst>
            <a:ext uri="{FF2B5EF4-FFF2-40B4-BE49-F238E27FC236}">
              <a16:creationId xmlns:a16="http://schemas.microsoft.com/office/drawing/2014/main" id="{A68D2617-2F04-724B-A7D7-308E6CCB042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4" name="Rectangle 363">
          <a:extLst>
            <a:ext uri="{FF2B5EF4-FFF2-40B4-BE49-F238E27FC236}">
              <a16:creationId xmlns:a16="http://schemas.microsoft.com/office/drawing/2014/main" id="{F77279DE-19C9-304C-BA57-39578D99EA7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5" name="Rectangle 364">
          <a:extLst>
            <a:ext uri="{FF2B5EF4-FFF2-40B4-BE49-F238E27FC236}">
              <a16:creationId xmlns:a16="http://schemas.microsoft.com/office/drawing/2014/main" id="{5841AE79-F09E-D04B-9063-84B5A28A894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6" name="Rectangle 365">
          <a:extLst>
            <a:ext uri="{FF2B5EF4-FFF2-40B4-BE49-F238E27FC236}">
              <a16:creationId xmlns:a16="http://schemas.microsoft.com/office/drawing/2014/main" id="{42AC5E59-ED58-D84C-AD55-E5FA42FF22B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7" name="Rectangle 366">
          <a:extLst>
            <a:ext uri="{FF2B5EF4-FFF2-40B4-BE49-F238E27FC236}">
              <a16:creationId xmlns:a16="http://schemas.microsoft.com/office/drawing/2014/main" id="{E4BA2CDC-D36E-534D-AF53-1C258E6B436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8" name="Rectangle 367">
          <a:extLst>
            <a:ext uri="{FF2B5EF4-FFF2-40B4-BE49-F238E27FC236}">
              <a16:creationId xmlns:a16="http://schemas.microsoft.com/office/drawing/2014/main" id="{F78560D7-0450-EB47-9045-D13B85BE8F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9" name="Rectangle 368">
          <a:extLst>
            <a:ext uri="{FF2B5EF4-FFF2-40B4-BE49-F238E27FC236}">
              <a16:creationId xmlns:a16="http://schemas.microsoft.com/office/drawing/2014/main" id="{1178B031-38E9-3846-B952-05E487DC84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0" name="Rectangle 369">
          <a:extLst>
            <a:ext uri="{FF2B5EF4-FFF2-40B4-BE49-F238E27FC236}">
              <a16:creationId xmlns:a16="http://schemas.microsoft.com/office/drawing/2014/main" id="{56465728-A10C-644B-9FA1-757DDEFCAE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1" name="Rectangle 370">
          <a:extLst>
            <a:ext uri="{FF2B5EF4-FFF2-40B4-BE49-F238E27FC236}">
              <a16:creationId xmlns:a16="http://schemas.microsoft.com/office/drawing/2014/main" id="{E8B291BB-CBAD-DD48-B9B6-CA21EA22188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2" name="Rectangle 371">
          <a:extLst>
            <a:ext uri="{FF2B5EF4-FFF2-40B4-BE49-F238E27FC236}">
              <a16:creationId xmlns:a16="http://schemas.microsoft.com/office/drawing/2014/main" id="{5459A1F9-C2BA-5C44-882A-2C2AE309AF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3" name="Rectangle 372">
          <a:extLst>
            <a:ext uri="{FF2B5EF4-FFF2-40B4-BE49-F238E27FC236}">
              <a16:creationId xmlns:a16="http://schemas.microsoft.com/office/drawing/2014/main" id="{A5129989-21E0-294C-BB77-3D00D8F300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4" name="Rectangle 373">
          <a:extLst>
            <a:ext uri="{FF2B5EF4-FFF2-40B4-BE49-F238E27FC236}">
              <a16:creationId xmlns:a16="http://schemas.microsoft.com/office/drawing/2014/main" id="{403FAD6A-EBC7-CF4F-8B42-530A446D17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5" name="Rectangle 374">
          <a:extLst>
            <a:ext uri="{FF2B5EF4-FFF2-40B4-BE49-F238E27FC236}">
              <a16:creationId xmlns:a16="http://schemas.microsoft.com/office/drawing/2014/main" id="{171FB416-CF9D-C648-876F-CF1A76A7BFF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6" name="Rectangle 375">
          <a:extLst>
            <a:ext uri="{FF2B5EF4-FFF2-40B4-BE49-F238E27FC236}">
              <a16:creationId xmlns:a16="http://schemas.microsoft.com/office/drawing/2014/main" id="{838B2470-E8BF-7B4C-8BBB-FD850F4B4F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7" name="Rectangle 376">
          <a:extLst>
            <a:ext uri="{FF2B5EF4-FFF2-40B4-BE49-F238E27FC236}">
              <a16:creationId xmlns:a16="http://schemas.microsoft.com/office/drawing/2014/main" id="{C75BA23F-A913-4048-B6AD-59CCBF5470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8" name="Rectangle 377">
          <a:extLst>
            <a:ext uri="{FF2B5EF4-FFF2-40B4-BE49-F238E27FC236}">
              <a16:creationId xmlns:a16="http://schemas.microsoft.com/office/drawing/2014/main" id="{69CFA272-2E63-D941-8EAD-B212C6D2866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9" name="Rectangle 378">
          <a:extLst>
            <a:ext uri="{FF2B5EF4-FFF2-40B4-BE49-F238E27FC236}">
              <a16:creationId xmlns:a16="http://schemas.microsoft.com/office/drawing/2014/main" id="{1E26E698-1DB1-B046-A88A-08C7342005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0" name="Rectangle 379">
          <a:extLst>
            <a:ext uri="{FF2B5EF4-FFF2-40B4-BE49-F238E27FC236}">
              <a16:creationId xmlns:a16="http://schemas.microsoft.com/office/drawing/2014/main" id="{A7E2D9EF-D845-C348-A93C-9D23CB6686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1" name="Rectangle 380">
          <a:extLst>
            <a:ext uri="{FF2B5EF4-FFF2-40B4-BE49-F238E27FC236}">
              <a16:creationId xmlns:a16="http://schemas.microsoft.com/office/drawing/2014/main" id="{15E49C99-0CF5-B64F-BE5E-8D51128FD8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2" name="Rectangle 381">
          <a:extLst>
            <a:ext uri="{FF2B5EF4-FFF2-40B4-BE49-F238E27FC236}">
              <a16:creationId xmlns:a16="http://schemas.microsoft.com/office/drawing/2014/main" id="{9345C853-FDF0-114A-B308-DFBB615481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3" name="Rectangle 382">
          <a:extLst>
            <a:ext uri="{FF2B5EF4-FFF2-40B4-BE49-F238E27FC236}">
              <a16:creationId xmlns:a16="http://schemas.microsoft.com/office/drawing/2014/main" id="{C932363B-B34C-8342-9E08-524F6403AC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4" name="Rectangle 383">
          <a:extLst>
            <a:ext uri="{FF2B5EF4-FFF2-40B4-BE49-F238E27FC236}">
              <a16:creationId xmlns:a16="http://schemas.microsoft.com/office/drawing/2014/main" id="{19BD6486-EAD9-B645-9E10-3622DCEB06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5" name="Rectangle 384">
          <a:extLst>
            <a:ext uri="{FF2B5EF4-FFF2-40B4-BE49-F238E27FC236}">
              <a16:creationId xmlns:a16="http://schemas.microsoft.com/office/drawing/2014/main" id="{B2F9D2AC-22E5-4D4D-89F9-2C46414AF9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6" name="Rectangle 385">
          <a:extLst>
            <a:ext uri="{FF2B5EF4-FFF2-40B4-BE49-F238E27FC236}">
              <a16:creationId xmlns:a16="http://schemas.microsoft.com/office/drawing/2014/main" id="{8C0BAEEC-65A5-164E-9054-014512061A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7" name="Rectangle 386">
          <a:extLst>
            <a:ext uri="{FF2B5EF4-FFF2-40B4-BE49-F238E27FC236}">
              <a16:creationId xmlns:a16="http://schemas.microsoft.com/office/drawing/2014/main" id="{ACB1EC7B-F343-B04A-A1B2-C44220C6FA2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8" name="Rectangle 387">
          <a:extLst>
            <a:ext uri="{FF2B5EF4-FFF2-40B4-BE49-F238E27FC236}">
              <a16:creationId xmlns:a16="http://schemas.microsoft.com/office/drawing/2014/main" id="{BA33014B-3623-3D45-BBE2-8DD2126F0C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9" name="Rectangle 388">
          <a:extLst>
            <a:ext uri="{FF2B5EF4-FFF2-40B4-BE49-F238E27FC236}">
              <a16:creationId xmlns:a16="http://schemas.microsoft.com/office/drawing/2014/main" id="{B590932C-6F56-224F-9DD3-06FB7657B8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0" name="Rectangle 389">
          <a:extLst>
            <a:ext uri="{FF2B5EF4-FFF2-40B4-BE49-F238E27FC236}">
              <a16:creationId xmlns:a16="http://schemas.microsoft.com/office/drawing/2014/main" id="{6EEB60EF-2F26-E445-8C51-CE220FDB06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1" name="Rectangle 390">
          <a:extLst>
            <a:ext uri="{FF2B5EF4-FFF2-40B4-BE49-F238E27FC236}">
              <a16:creationId xmlns:a16="http://schemas.microsoft.com/office/drawing/2014/main" id="{2F5D1957-516C-E44C-A570-433877DBF2B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2" name="Rectangle 391">
          <a:extLst>
            <a:ext uri="{FF2B5EF4-FFF2-40B4-BE49-F238E27FC236}">
              <a16:creationId xmlns:a16="http://schemas.microsoft.com/office/drawing/2014/main" id="{E70E8A48-99CE-7949-9F1D-29ACE262C1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3" name="Rectangle 392">
          <a:extLst>
            <a:ext uri="{FF2B5EF4-FFF2-40B4-BE49-F238E27FC236}">
              <a16:creationId xmlns:a16="http://schemas.microsoft.com/office/drawing/2014/main" id="{8B9CAF1C-B058-0F41-9BF4-87D7C7100C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394" name="Rectangle 393">
          <a:extLst>
            <a:ext uri="{FF2B5EF4-FFF2-40B4-BE49-F238E27FC236}">
              <a16:creationId xmlns:a16="http://schemas.microsoft.com/office/drawing/2014/main" id="{29EC8797-796A-0F45-8930-C6099F173591}"/>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5" name="Rectangle 394">
          <a:extLst>
            <a:ext uri="{FF2B5EF4-FFF2-40B4-BE49-F238E27FC236}">
              <a16:creationId xmlns:a16="http://schemas.microsoft.com/office/drawing/2014/main" id="{8AA4A907-D1FE-884C-A444-6A9CF5B57D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6" name="Rectangle 395">
          <a:extLst>
            <a:ext uri="{FF2B5EF4-FFF2-40B4-BE49-F238E27FC236}">
              <a16:creationId xmlns:a16="http://schemas.microsoft.com/office/drawing/2014/main" id="{C480DA86-306E-0A45-85E2-B94A11548B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7" name="Rectangle 396">
          <a:extLst>
            <a:ext uri="{FF2B5EF4-FFF2-40B4-BE49-F238E27FC236}">
              <a16:creationId xmlns:a16="http://schemas.microsoft.com/office/drawing/2014/main" id="{05D7D212-CE3B-9A4F-B32C-F91A42D06B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8" name="Rectangle 397">
          <a:extLst>
            <a:ext uri="{FF2B5EF4-FFF2-40B4-BE49-F238E27FC236}">
              <a16:creationId xmlns:a16="http://schemas.microsoft.com/office/drawing/2014/main" id="{E5BA88E8-F275-1F4F-B839-7FC3BE854A4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9" name="Rectangle 398">
          <a:extLst>
            <a:ext uri="{FF2B5EF4-FFF2-40B4-BE49-F238E27FC236}">
              <a16:creationId xmlns:a16="http://schemas.microsoft.com/office/drawing/2014/main" id="{2A636A9E-89B5-BA4E-B366-EDBFA6D09E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0" name="Rectangle 399">
          <a:extLst>
            <a:ext uri="{FF2B5EF4-FFF2-40B4-BE49-F238E27FC236}">
              <a16:creationId xmlns:a16="http://schemas.microsoft.com/office/drawing/2014/main" id="{D9D6F182-4D54-5645-AF3E-A70CD6FA45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1" name="Rectangle 400">
          <a:extLst>
            <a:ext uri="{FF2B5EF4-FFF2-40B4-BE49-F238E27FC236}">
              <a16:creationId xmlns:a16="http://schemas.microsoft.com/office/drawing/2014/main" id="{E6C859FB-B433-7046-AE0A-E42D032417C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2" name="Rectangle 401">
          <a:extLst>
            <a:ext uri="{FF2B5EF4-FFF2-40B4-BE49-F238E27FC236}">
              <a16:creationId xmlns:a16="http://schemas.microsoft.com/office/drawing/2014/main" id="{58551C98-6D5B-0340-95A2-EF683544F9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3" name="Rectangle 402">
          <a:extLst>
            <a:ext uri="{FF2B5EF4-FFF2-40B4-BE49-F238E27FC236}">
              <a16:creationId xmlns:a16="http://schemas.microsoft.com/office/drawing/2014/main" id="{D885846E-AE54-7247-AD45-D9F010B0035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4" name="Rectangle 403">
          <a:extLst>
            <a:ext uri="{FF2B5EF4-FFF2-40B4-BE49-F238E27FC236}">
              <a16:creationId xmlns:a16="http://schemas.microsoft.com/office/drawing/2014/main" id="{C8E68FCA-E19F-2F49-A8F9-C5D9597253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5" name="Rectangle 404">
          <a:extLst>
            <a:ext uri="{FF2B5EF4-FFF2-40B4-BE49-F238E27FC236}">
              <a16:creationId xmlns:a16="http://schemas.microsoft.com/office/drawing/2014/main" id="{043BD05E-4FD2-EA46-B8E7-8777892AEFC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6" name="Rectangle 405">
          <a:extLst>
            <a:ext uri="{FF2B5EF4-FFF2-40B4-BE49-F238E27FC236}">
              <a16:creationId xmlns:a16="http://schemas.microsoft.com/office/drawing/2014/main" id="{61A4BC29-4AC2-094B-8D65-DA016CBDAA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07" name="Rectangle 406">
          <a:extLst>
            <a:ext uri="{FF2B5EF4-FFF2-40B4-BE49-F238E27FC236}">
              <a16:creationId xmlns:a16="http://schemas.microsoft.com/office/drawing/2014/main" id="{B9BFC341-7CE0-364F-885F-B30C7637A8A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8" name="Rectangle 407">
          <a:extLst>
            <a:ext uri="{FF2B5EF4-FFF2-40B4-BE49-F238E27FC236}">
              <a16:creationId xmlns:a16="http://schemas.microsoft.com/office/drawing/2014/main" id="{84D0DE31-01AD-A842-9233-5FD0265D8D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9" name="Rectangle 408">
          <a:extLst>
            <a:ext uri="{FF2B5EF4-FFF2-40B4-BE49-F238E27FC236}">
              <a16:creationId xmlns:a16="http://schemas.microsoft.com/office/drawing/2014/main" id="{D5AE6DFE-B693-2245-A159-FFC58FE7F57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0" name="Rectangle 409">
          <a:extLst>
            <a:ext uri="{FF2B5EF4-FFF2-40B4-BE49-F238E27FC236}">
              <a16:creationId xmlns:a16="http://schemas.microsoft.com/office/drawing/2014/main" id="{288D50BA-1CC1-9447-A250-A863E71C23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1" name="Rectangle 410">
          <a:extLst>
            <a:ext uri="{FF2B5EF4-FFF2-40B4-BE49-F238E27FC236}">
              <a16:creationId xmlns:a16="http://schemas.microsoft.com/office/drawing/2014/main" id="{F50F5DAF-23A2-D642-B789-36EAE0DE32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2" name="Rectangle 411">
          <a:extLst>
            <a:ext uri="{FF2B5EF4-FFF2-40B4-BE49-F238E27FC236}">
              <a16:creationId xmlns:a16="http://schemas.microsoft.com/office/drawing/2014/main" id="{11DE15AC-E420-F747-A1DB-6F7169FE65C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3" name="Rectangle 412">
          <a:extLst>
            <a:ext uri="{FF2B5EF4-FFF2-40B4-BE49-F238E27FC236}">
              <a16:creationId xmlns:a16="http://schemas.microsoft.com/office/drawing/2014/main" id="{8F36414B-69B9-8944-9B7F-0357AEC069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4" name="Rectangle 413">
          <a:extLst>
            <a:ext uri="{FF2B5EF4-FFF2-40B4-BE49-F238E27FC236}">
              <a16:creationId xmlns:a16="http://schemas.microsoft.com/office/drawing/2014/main" id="{08319BE0-EB53-FB47-A78E-BAC124F2E9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5" name="Rectangle 414">
          <a:extLst>
            <a:ext uri="{FF2B5EF4-FFF2-40B4-BE49-F238E27FC236}">
              <a16:creationId xmlns:a16="http://schemas.microsoft.com/office/drawing/2014/main" id="{32C510AA-0896-B748-A4EA-7ABAF77DB4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6" name="Rectangle 415">
          <a:extLst>
            <a:ext uri="{FF2B5EF4-FFF2-40B4-BE49-F238E27FC236}">
              <a16:creationId xmlns:a16="http://schemas.microsoft.com/office/drawing/2014/main" id="{DE2FB447-7EC6-D843-A7EF-E7A2BE2665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7" name="Rectangle 416">
          <a:extLst>
            <a:ext uri="{FF2B5EF4-FFF2-40B4-BE49-F238E27FC236}">
              <a16:creationId xmlns:a16="http://schemas.microsoft.com/office/drawing/2014/main" id="{CEC97F26-F648-4048-A990-EBF716B843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8" name="Rectangle 417">
          <a:extLst>
            <a:ext uri="{FF2B5EF4-FFF2-40B4-BE49-F238E27FC236}">
              <a16:creationId xmlns:a16="http://schemas.microsoft.com/office/drawing/2014/main" id="{F6B20EB1-CA7D-D04A-9730-61411F7933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9" name="Rectangle 418">
          <a:extLst>
            <a:ext uri="{FF2B5EF4-FFF2-40B4-BE49-F238E27FC236}">
              <a16:creationId xmlns:a16="http://schemas.microsoft.com/office/drawing/2014/main" id="{A62E8A06-505E-7049-A1D9-34C1B78A7D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0" name="Rectangle 419">
          <a:extLst>
            <a:ext uri="{FF2B5EF4-FFF2-40B4-BE49-F238E27FC236}">
              <a16:creationId xmlns:a16="http://schemas.microsoft.com/office/drawing/2014/main" id="{39C0A22A-6688-1F46-8527-E0B84FC4EA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1" name="Rectangle 420">
          <a:extLst>
            <a:ext uri="{FF2B5EF4-FFF2-40B4-BE49-F238E27FC236}">
              <a16:creationId xmlns:a16="http://schemas.microsoft.com/office/drawing/2014/main" id="{CD057063-2A18-3A47-9064-9584DC4703A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2" name="Rectangle 421">
          <a:extLst>
            <a:ext uri="{FF2B5EF4-FFF2-40B4-BE49-F238E27FC236}">
              <a16:creationId xmlns:a16="http://schemas.microsoft.com/office/drawing/2014/main" id="{57CF5AC4-3591-804A-8AAE-EFCF1DB3E0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3" name="Rectangle 422">
          <a:extLst>
            <a:ext uri="{FF2B5EF4-FFF2-40B4-BE49-F238E27FC236}">
              <a16:creationId xmlns:a16="http://schemas.microsoft.com/office/drawing/2014/main" id="{AC640565-27C1-0449-8794-4C4C59DBC7C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4" name="Rectangle 423">
          <a:extLst>
            <a:ext uri="{FF2B5EF4-FFF2-40B4-BE49-F238E27FC236}">
              <a16:creationId xmlns:a16="http://schemas.microsoft.com/office/drawing/2014/main" id="{EEB40808-ABAB-AA4C-B5D7-AC39C4C12A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5" name="Rectangle 424">
          <a:extLst>
            <a:ext uri="{FF2B5EF4-FFF2-40B4-BE49-F238E27FC236}">
              <a16:creationId xmlns:a16="http://schemas.microsoft.com/office/drawing/2014/main" id="{EEACB18A-9D79-E543-AE20-8959FC8B7D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26" name="Rectangle 425">
          <a:extLst>
            <a:ext uri="{FF2B5EF4-FFF2-40B4-BE49-F238E27FC236}">
              <a16:creationId xmlns:a16="http://schemas.microsoft.com/office/drawing/2014/main" id="{C49233DF-B000-5644-845D-0A488A7B3C7A}"/>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7" name="Rectangle 426">
          <a:extLst>
            <a:ext uri="{FF2B5EF4-FFF2-40B4-BE49-F238E27FC236}">
              <a16:creationId xmlns:a16="http://schemas.microsoft.com/office/drawing/2014/main" id="{981B978F-FF1A-9747-851C-C0A21631D1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8" name="Rectangle 427">
          <a:extLst>
            <a:ext uri="{FF2B5EF4-FFF2-40B4-BE49-F238E27FC236}">
              <a16:creationId xmlns:a16="http://schemas.microsoft.com/office/drawing/2014/main" id="{A6A50B5F-4E30-314B-A59C-7290C68483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9" name="Rectangle 428">
          <a:extLst>
            <a:ext uri="{FF2B5EF4-FFF2-40B4-BE49-F238E27FC236}">
              <a16:creationId xmlns:a16="http://schemas.microsoft.com/office/drawing/2014/main" id="{C4118779-7094-634F-8620-71E2263AD2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0" name="Rectangle 429">
          <a:extLst>
            <a:ext uri="{FF2B5EF4-FFF2-40B4-BE49-F238E27FC236}">
              <a16:creationId xmlns:a16="http://schemas.microsoft.com/office/drawing/2014/main" id="{83C8AAAD-47B1-6D4C-AE9C-12413ACDDF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1" name="Rectangle 430">
          <a:extLst>
            <a:ext uri="{FF2B5EF4-FFF2-40B4-BE49-F238E27FC236}">
              <a16:creationId xmlns:a16="http://schemas.microsoft.com/office/drawing/2014/main" id="{7386B854-0FFC-F847-B279-14BD57FC95C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2" name="Rectangle 431">
          <a:extLst>
            <a:ext uri="{FF2B5EF4-FFF2-40B4-BE49-F238E27FC236}">
              <a16:creationId xmlns:a16="http://schemas.microsoft.com/office/drawing/2014/main" id="{4933EFD5-C14C-E640-B165-FAB518C569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3" name="Rectangle 432">
          <a:extLst>
            <a:ext uri="{FF2B5EF4-FFF2-40B4-BE49-F238E27FC236}">
              <a16:creationId xmlns:a16="http://schemas.microsoft.com/office/drawing/2014/main" id="{00F97A99-1744-534B-9776-EC787458C7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4" name="Rectangle 433">
          <a:extLst>
            <a:ext uri="{FF2B5EF4-FFF2-40B4-BE49-F238E27FC236}">
              <a16:creationId xmlns:a16="http://schemas.microsoft.com/office/drawing/2014/main" id="{E0741BC5-D97E-4F4B-AFDE-EB36BAEAB8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5" name="Rectangle 434">
          <a:extLst>
            <a:ext uri="{FF2B5EF4-FFF2-40B4-BE49-F238E27FC236}">
              <a16:creationId xmlns:a16="http://schemas.microsoft.com/office/drawing/2014/main" id="{96A747E5-EAA8-D44F-9B86-66775B98C7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6" name="Rectangle 435">
          <a:extLst>
            <a:ext uri="{FF2B5EF4-FFF2-40B4-BE49-F238E27FC236}">
              <a16:creationId xmlns:a16="http://schemas.microsoft.com/office/drawing/2014/main" id="{CC89D2AF-AC18-7841-9831-1C1256AF39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7" name="Rectangle 436">
          <a:extLst>
            <a:ext uri="{FF2B5EF4-FFF2-40B4-BE49-F238E27FC236}">
              <a16:creationId xmlns:a16="http://schemas.microsoft.com/office/drawing/2014/main" id="{7A7D3230-B414-AC4E-B126-6BD10FAEAC6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8" name="Rectangle 437">
          <a:extLst>
            <a:ext uri="{FF2B5EF4-FFF2-40B4-BE49-F238E27FC236}">
              <a16:creationId xmlns:a16="http://schemas.microsoft.com/office/drawing/2014/main" id="{91B4AF24-99A2-DF42-BEBC-56B48AE3AA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9" name="Rectangle 438">
          <a:extLst>
            <a:ext uri="{FF2B5EF4-FFF2-40B4-BE49-F238E27FC236}">
              <a16:creationId xmlns:a16="http://schemas.microsoft.com/office/drawing/2014/main" id="{1692FAEF-B29B-2E43-9ED2-8C627AB5CA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0" name="Rectangle 439">
          <a:extLst>
            <a:ext uri="{FF2B5EF4-FFF2-40B4-BE49-F238E27FC236}">
              <a16:creationId xmlns:a16="http://schemas.microsoft.com/office/drawing/2014/main" id="{51B2D1FC-03DD-1948-BA43-3B5EDDC374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1" name="Rectangle 440">
          <a:extLst>
            <a:ext uri="{FF2B5EF4-FFF2-40B4-BE49-F238E27FC236}">
              <a16:creationId xmlns:a16="http://schemas.microsoft.com/office/drawing/2014/main" id="{A07B782F-508A-384C-B19D-CE457ABB60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2" name="Rectangle 441">
          <a:extLst>
            <a:ext uri="{FF2B5EF4-FFF2-40B4-BE49-F238E27FC236}">
              <a16:creationId xmlns:a16="http://schemas.microsoft.com/office/drawing/2014/main" id="{FA375DAE-DEA0-FB4F-B76C-32E3F3826C7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3" name="Rectangle 442">
          <a:extLst>
            <a:ext uri="{FF2B5EF4-FFF2-40B4-BE49-F238E27FC236}">
              <a16:creationId xmlns:a16="http://schemas.microsoft.com/office/drawing/2014/main" id="{31054D41-8317-D840-9151-E6FBDBBA68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4" name="Rectangle 443">
          <a:extLst>
            <a:ext uri="{FF2B5EF4-FFF2-40B4-BE49-F238E27FC236}">
              <a16:creationId xmlns:a16="http://schemas.microsoft.com/office/drawing/2014/main" id="{548F2925-1D34-7544-B043-E70144B24C8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5" name="Rectangle 444">
          <a:extLst>
            <a:ext uri="{FF2B5EF4-FFF2-40B4-BE49-F238E27FC236}">
              <a16:creationId xmlns:a16="http://schemas.microsoft.com/office/drawing/2014/main" id="{DEEACC57-2DA0-D24B-BC18-6F66EDA580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6" name="Rectangle 445">
          <a:extLst>
            <a:ext uri="{FF2B5EF4-FFF2-40B4-BE49-F238E27FC236}">
              <a16:creationId xmlns:a16="http://schemas.microsoft.com/office/drawing/2014/main" id="{D86DA68C-DD79-5B4B-87D6-6F4592BDE7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7" name="Rectangle 446">
          <a:extLst>
            <a:ext uri="{FF2B5EF4-FFF2-40B4-BE49-F238E27FC236}">
              <a16:creationId xmlns:a16="http://schemas.microsoft.com/office/drawing/2014/main" id="{38DF2A78-CAA2-DC48-8922-7685E3A5DC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8" name="Rectangle 447">
          <a:extLst>
            <a:ext uri="{FF2B5EF4-FFF2-40B4-BE49-F238E27FC236}">
              <a16:creationId xmlns:a16="http://schemas.microsoft.com/office/drawing/2014/main" id="{F943257B-A873-AF41-B22D-F68B72FA308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9" name="Rectangle 448">
          <a:extLst>
            <a:ext uri="{FF2B5EF4-FFF2-40B4-BE49-F238E27FC236}">
              <a16:creationId xmlns:a16="http://schemas.microsoft.com/office/drawing/2014/main" id="{8C0C4C68-DBAF-E148-998C-3D34D786B59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0" name="Rectangle 449">
          <a:extLst>
            <a:ext uri="{FF2B5EF4-FFF2-40B4-BE49-F238E27FC236}">
              <a16:creationId xmlns:a16="http://schemas.microsoft.com/office/drawing/2014/main" id="{08C84261-9C63-8D46-98D9-43B2C0CE78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51" name="Rectangle 450">
          <a:extLst>
            <a:ext uri="{FF2B5EF4-FFF2-40B4-BE49-F238E27FC236}">
              <a16:creationId xmlns:a16="http://schemas.microsoft.com/office/drawing/2014/main" id="{74EB0E75-46A9-1E40-A9DF-3ADF5D76C15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2" name="Rectangle 451">
          <a:extLst>
            <a:ext uri="{FF2B5EF4-FFF2-40B4-BE49-F238E27FC236}">
              <a16:creationId xmlns:a16="http://schemas.microsoft.com/office/drawing/2014/main" id="{063C2BD3-F28F-9844-B4DB-6D968EA44ED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3" name="Rectangle 452">
          <a:extLst>
            <a:ext uri="{FF2B5EF4-FFF2-40B4-BE49-F238E27FC236}">
              <a16:creationId xmlns:a16="http://schemas.microsoft.com/office/drawing/2014/main" id="{0EE0E8CD-F7F8-1046-B228-A95574ED8E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4" name="Rectangle 453">
          <a:extLst>
            <a:ext uri="{FF2B5EF4-FFF2-40B4-BE49-F238E27FC236}">
              <a16:creationId xmlns:a16="http://schemas.microsoft.com/office/drawing/2014/main" id="{0BC982B5-FB15-E943-B57D-E08D9534415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5" name="Rectangle 454">
          <a:extLst>
            <a:ext uri="{FF2B5EF4-FFF2-40B4-BE49-F238E27FC236}">
              <a16:creationId xmlns:a16="http://schemas.microsoft.com/office/drawing/2014/main" id="{4E330980-E637-5447-9FD3-16B2F6CAE1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6" name="Rectangle 455">
          <a:extLst>
            <a:ext uri="{FF2B5EF4-FFF2-40B4-BE49-F238E27FC236}">
              <a16:creationId xmlns:a16="http://schemas.microsoft.com/office/drawing/2014/main" id="{48926418-21C9-D645-B89F-AF4CFF068BD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7" name="Rectangle 456">
          <a:extLst>
            <a:ext uri="{FF2B5EF4-FFF2-40B4-BE49-F238E27FC236}">
              <a16:creationId xmlns:a16="http://schemas.microsoft.com/office/drawing/2014/main" id="{E7300B05-606F-4944-B64B-E631BC8A8F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8" name="Rectangle 457">
          <a:extLst>
            <a:ext uri="{FF2B5EF4-FFF2-40B4-BE49-F238E27FC236}">
              <a16:creationId xmlns:a16="http://schemas.microsoft.com/office/drawing/2014/main" id="{90391C9B-5000-3747-8220-9A4B90A4B1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9" name="Rectangle 458">
          <a:extLst>
            <a:ext uri="{FF2B5EF4-FFF2-40B4-BE49-F238E27FC236}">
              <a16:creationId xmlns:a16="http://schemas.microsoft.com/office/drawing/2014/main" id="{24D563A6-E557-D249-804C-157A7026BD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0" name="Rectangle 459">
          <a:extLst>
            <a:ext uri="{FF2B5EF4-FFF2-40B4-BE49-F238E27FC236}">
              <a16:creationId xmlns:a16="http://schemas.microsoft.com/office/drawing/2014/main" id="{D99A8EFA-853A-5E4F-8218-98A82B2136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1" name="Rectangle 460">
          <a:extLst>
            <a:ext uri="{FF2B5EF4-FFF2-40B4-BE49-F238E27FC236}">
              <a16:creationId xmlns:a16="http://schemas.microsoft.com/office/drawing/2014/main" id="{2C2298A2-F883-3246-85ED-26A3C16BE2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2" name="Rectangle 461">
          <a:extLst>
            <a:ext uri="{FF2B5EF4-FFF2-40B4-BE49-F238E27FC236}">
              <a16:creationId xmlns:a16="http://schemas.microsoft.com/office/drawing/2014/main" id="{D3BAD4C7-8569-3340-BB0A-BA95434264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3" name="Rectangle 462">
          <a:extLst>
            <a:ext uri="{FF2B5EF4-FFF2-40B4-BE49-F238E27FC236}">
              <a16:creationId xmlns:a16="http://schemas.microsoft.com/office/drawing/2014/main" id="{CDFFF00E-6BA1-5B4D-AF91-867F4D3AC1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4" name="Rectangle 463">
          <a:extLst>
            <a:ext uri="{FF2B5EF4-FFF2-40B4-BE49-F238E27FC236}">
              <a16:creationId xmlns:a16="http://schemas.microsoft.com/office/drawing/2014/main" id="{80D7DA6D-D8AD-4A44-959A-9A3405FD7C5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5" name="Rectangle 464">
          <a:extLst>
            <a:ext uri="{FF2B5EF4-FFF2-40B4-BE49-F238E27FC236}">
              <a16:creationId xmlns:a16="http://schemas.microsoft.com/office/drawing/2014/main" id="{8E0C6B5F-32B7-4B44-B9AD-EBB4B4ADED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6" name="Rectangle 465">
          <a:extLst>
            <a:ext uri="{FF2B5EF4-FFF2-40B4-BE49-F238E27FC236}">
              <a16:creationId xmlns:a16="http://schemas.microsoft.com/office/drawing/2014/main" id="{B0F5820F-F594-364D-B3BF-B047798A55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7" name="Rectangle 466">
          <a:extLst>
            <a:ext uri="{FF2B5EF4-FFF2-40B4-BE49-F238E27FC236}">
              <a16:creationId xmlns:a16="http://schemas.microsoft.com/office/drawing/2014/main" id="{D13CC7B8-9C34-4343-8A37-58C96FFA90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8" name="Rectangle 467">
          <a:extLst>
            <a:ext uri="{FF2B5EF4-FFF2-40B4-BE49-F238E27FC236}">
              <a16:creationId xmlns:a16="http://schemas.microsoft.com/office/drawing/2014/main" id="{BC423625-6ABA-B448-AAF2-F9BF069E71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9" name="Rectangle 468">
          <a:extLst>
            <a:ext uri="{FF2B5EF4-FFF2-40B4-BE49-F238E27FC236}">
              <a16:creationId xmlns:a16="http://schemas.microsoft.com/office/drawing/2014/main" id="{94C78780-408E-2647-95BA-3550168C27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0" name="Rectangle 469">
          <a:extLst>
            <a:ext uri="{FF2B5EF4-FFF2-40B4-BE49-F238E27FC236}">
              <a16:creationId xmlns:a16="http://schemas.microsoft.com/office/drawing/2014/main" id="{6A3D1196-7D8A-2E4A-801D-8B00964034B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1" name="Rectangle 470">
          <a:extLst>
            <a:ext uri="{FF2B5EF4-FFF2-40B4-BE49-F238E27FC236}">
              <a16:creationId xmlns:a16="http://schemas.microsoft.com/office/drawing/2014/main" id="{F7405BDB-E207-7E44-95AF-21DF897BDCD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2" name="Rectangle 471">
          <a:extLst>
            <a:ext uri="{FF2B5EF4-FFF2-40B4-BE49-F238E27FC236}">
              <a16:creationId xmlns:a16="http://schemas.microsoft.com/office/drawing/2014/main" id="{5E52278E-559B-9B48-BE33-0AC9A839EF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3" name="Rectangle 472">
          <a:extLst>
            <a:ext uri="{FF2B5EF4-FFF2-40B4-BE49-F238E27FC236}">
              <a16:creationId xmlns:a16="http://schemas.microsoft.com/office/drawing/2014/main" id="{67A681D4-9A3C-CA40-ACC6-E222DDF63C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4" name="Rectangle 473">
          <a:extLst>
            <a:ext uri="{FF2B5EF4-FFF2-40B4-BE49-F238E27FC236}">
              <a16:creationId xmlns:a16="http://schemas.microsoft.com/office/drawing/2014/main" id="{0C5A1D71-B8FB-0940-9096-736ACC9A90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5" name="Rectangle 474">
          <a:extLst>
            <a:ext uri="{FF2B5EF4-FFF2-40B4-BE49-F238E27FC236}">
              <a16:creationId xmlns:a16="http://schemas.microsoft.com/office/drawing/2014/main" id="{E11EC349-C9FA-E84E-A141-3C51D2FE81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6" name="Rectangle 475">
          <a:extLst>
            <a:ext uri="{FF2B5EF4-FFF2-40B4-BE49-F238E27FC236}">
              <a16:creationId xmlns:a16="http://schemas.microsoft.com/office/drawing/2014/main" id="{7A6AD776-0311-1843-9A84-C925852554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7" name="Rectangle 476">
          <a:extLst>
            <a:ext uri="{FF2B5EF4-FFF2-40B4-BE49-F238E27FC236}">
              <a16:creationId xmlns:a16="http://schemas.microsoft.com/office/drawing/2014/main" id="{86D1FFA7-1964-4C41-B334-1F54B87F9E0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8" name="Rectangle 477">
          <a:extLst>
            <a:ext uri="{FF2B5EF4-FFF2-40B4-BE49-F238E27FC236}">
              <a16:creationId xmlns:a16="http://schemas.microsoft.com/office/drawing/2014/main" id="{900AEBC3-B330-EB40-B979-83818AECAA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9" name="Rectangle 478">
          <a:extLst>
            <a:ext uri="{FF2B5EF4-FFF2-40B4-BE49-F238E27FC236}">
              <a16:creationId xmlns:a16="http://schemas.microsoft.com/office/drawing/2014/main" id="{9B84E2AA-E2EB-8246-A925-E78A58ECF6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0" name="Rectangle 479">
          <a:extLst>
            <a:ext uri="{FF2B5EF4-FFF2-40B4-BE49-F238E27FC236}">
              <a16:creationId xmlns:a16="http://schemas.microsoft.com/office/drawing/2014/main" id="{5C946C84-BC8F-7A4B-95FB-2C0373B7BC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1" name="Rectangle 480">
          <a:extLst>
            <a:ext uri="{FF2B5EF4-FFF2-40B4-BE49-F238E27FC236}">
              <a16:creationId xmlns:a16="http://schemas.microsoft.com/office/drawing/2014/main" id="{C6A02EC0-A4FA-9C4E-9926-D129698F57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482" name="Rectangle 481">
          <a:extLst>
            <a:ext uri="{FF2B5EF4-FFF2-40B4-BE49-F238E27FC236}">
              <a16:creationId xmlns:a16="http://schemas.microsoft.com/office/drawing/2014/main" id="{5BB7B77D-0AB0-0F49-8759-D8904E148419}"/>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3" name="Rectangle 482">
          <a:extLst>
            <a:ext uri="{FF2B5EF4-FFF2-40B4-BE49-F238E27FC236}">
              <a16:creationId xmlns:a16="http://schemas.microsoft.com/office/drawing/2014/main" id="{D774428F-B043-5644-9466-9AE5E4101D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4" name="Rectangle 483">
          <a:extLst>
            <a:ext uri="{FF2B5EF4-FFF2-40B4-BE49-F238E27FC236}">
              <a16:creationId xmlns:a16="http://schemas.microsoft.com/office/drawing/2014/main" id="{09D937BC-5C55-E14B-8016-6C4F94B5DF9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5" name="Rectangle 484">
          <a:extLst>
            <a:ext uri="{FF2B5EF4-FFF2-40B4-BE49-F238E27FC236}">
              <a16:creationId xmlns:a16="http://schemas.microsoft.com/office/drawing/2014/main" id="{51A2DC42-A9B5-9048-865C-058AD3FDCB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6" name="Rectangle 485">
          <a:extLst>
            <a:ext uri="{FF2B5EF4-FFF2-40B4-BE49-F238E27FC236}">
              <a16:creationId xmlns:a16="http://schemas.microsoft.com/office/drawing/2014/main" id="{22C20A37-1278-724D-8A00-7443663A1A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7" name="Rectangle 486">
          <a:extLst>
            <a:ext uri="{FF2B5EF4-FFF2-40B4-BE49-F238E27FC236}">
              <a16:creationId xmlns:a16="http://schemas.microsoft.com/office/drawing/2014/main" id="{AD3F68C4-583E-024E-93AF-9656293D28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8" name="Rectangle 487">
          <a:extLst>
            <a:ext uri="{FF2B5EF4-FFF2-40B4-BE49-F238E27FC236}">
              <a16:creationId xmlns:a16="http://schemas.microsoft.com/office/drawing/2014/main" id="{C5FF8C85-EB76-7140-B85F-0B7849FDE94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9" name="Rectangle 488">
          <a:extLst>
            <a:ext uri="{FF2B5EF4-FFF2-40B4-BE49-F238E27FC236}">
              <a16:creationId xmlns:a16="http://schemas.microsoft.com/office/drawing/2014/main" id="{51A4B833-A3CF-6749-83B2-2E42F3540E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0" name="Rectangle 489">
          <a:extLst>
            <a:ext uri="{FF2B5EF4-FFF2-40B4-BE49-F238E27FC236}">
              <a16:creationId xmlns:a16="http://schemas.microsoft.com/office/drawing/2014/main" id="{ECE65BF7-4248-F748-939D-63AEBB932F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1" name="Rectangle 490">
          <a:extLst>
            <a:ext uri="{FF2B5EF4-FFF2-40B4-BE49-F238E27FC236}">
              <a16:creationId xmlns:a16="http://schemas.microsoft.com/office/drawing/2014/main" id="{D26D009D-477F-2147-BD05-CAFBCDC2B4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2" name="Rectangle 491">
          <a:extLst>
            <a:ext uri="{FF2B5EF4-FFF2-40B4-BE49-F238E27FC236}">
              <a16:creationId xmlns:a16="http://schemas.microsoft.com/office/drawing/2014/main" id="{F5866F6B-19F7-A34D-9046-B5A0454942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3" name="Rectangle 492">
          <a:extLst>
            <a:ext uri="{FF2B5EF4-FFF2-40B4-BE49-F238E27FC236}">
              <a16:creationId xmlns:a16="http://schemas.microsoft.com/office/drawing/2014/main" id="{9FF9F82C-261A-9445-AB08-C67F55B1D2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4" name="Rectangle 493">
          <a:extLst>
            <a:ext uri="{FF2B5EF4-FFF2-40B4-BE49-F238E27FC236}">
              <a16:creationId xmlns:a16="http://schemas.microsoft.com/office/drawing/2014/main" id="{66DF7902-AB14-2C4F-9710-490C6F2AC51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95" name="Rectangle 494">
          <a:extLst>
            <a:ext uri="{FF2B5EF4-FFF2-40B4-BE49-F238E27FC236}">
              <a16:creationId xmlns:a16="http://schemas.microsoft.com/office/drawing/2014/main" id="{EBC7996F-F701-C34D-9CF1-A398A3AB6C26}"/>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6" name="Rectangle 495">
          <a:extLst>
            <a:ext uri="{FF2B5EF4-FFF2-40B4-BE49-F238E27FC236}">
              <a16:creationId xmlns:a16="http://schemas.microsoft.com/office/drawing/2014/main" id="{3EA03376-F0BF-4643-9002-ED18D00A311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7" name="Rectangle 496">
          <a:extLst>
            <a:ext uri="{FF2B5EF4-FFF2-40B4-BE49-F238E27FC236}">
              <a16:creationId xmlns:a16="http://schemas.microsoft.com/office/drawing/2014/main" id="{7F184406-1F2D-2B43-BFF4-ACC4EA7225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8" name="Rectangle 497">
          <a:extLst>
            <a:ext uri="{FF2B5EF4-FFF2-40B4-BE49-F238E27FC236}">
              <a16:creationId xmlns:a16="http://schemas.microsoft.com/office/drawing/2014/main" id="{D35598F3-5920-4A41-9098-93E50ED5AF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9" name="Rectangle 498">
          <a:extLst>
            <a:ext uri="{FF2B5EF4-FFF2-40B4-BE49-F238E27FC236}">
              <a16:creationId xmlns:a16="http://schemas.microsoft.com/office/drawing/2014/main" id="{0F941F3C-F68E-9842-8875-A9B5C2A28DC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0" name="Rectangle 499">
          <a:extLst>
            <a:ext uri="{FF2B5EF4-FFF2-40B4-BE49-F238E27FC236}">
              <a16:creationId xmlns:a16="http://schemas.microsoft.com/office/drawing/2014/main" id="{2CC1FD4F-2409-6F4B-A2B9-BF98DD4231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1" name="Rectangle 500">
          <a:extLst>
            <a:ext uri="{FF2B5EF4-FFF2-40B4-BE49-F238E27FC236}">
              <a16:creationId xmlns:a16="http://schemas.microsoft.com/office/drawing/2014/main" id="{503FDF0D-31D5-5140-9064-DBB520951A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2" name="Rectangle 501">
          <a:extLst>
            <a:ext uri="{FF2B5EF4-FFF2-40B4-BE49-F238E27FC236}">
              <a16:creationId xmlns:a16="http://schemas.microsoft.com/office/drawing/2014/main" id="{349EF428-923E-A64C-B7C8-38015284A7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3" name="Rectangle 502">
          <a:extLst>
            <a:ext uri="{FF2B5EF4-FFF2-40B4-BE49-F238E27FC236}">
              <a16:creationId xmlns:a16="http://schemas.microsoft.com/office/drawing/2014/main" id="{4EF40F2E-CE88-F741-B787-2111173F897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4" name="Rectangle 503">
          <a:extLst>
            <a:ext uri="{FF2B5EF4-FFF2-40B4-BE49-F238E27FC236}">
              <a16:creationId xmlns:a16="http://schemas.microsoft.com/office/drawing/2014/main" id="{B33796A1-CBCA-034F-9FE4-0590913C94C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5" name="Rectangle 504">
          <a:extLst>
            <a:ext uri="{FF2B5EF4-FFF2-40B4-BE49-F238E27FC236}">
              <a16:creationId xmlns:a16="http://schemas.microsoft.com/office/drawing/2014/main" id="{067B0042-1D81-5F42-AAD0-B75065EC545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6" name="Rectangle 505">
          <a:extLst>
            <a:ext uri="{FF2B5EF4-FFF2-40B4-BE49-F238E27FC236}">
              <a16:creationId xmlns:a16="http://schemas.microsoft.com/office/drawing/2014/main" id="{B7588C28-4684-B74B-A760-68C0EBB63C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7" name="Rectangle 506">
          <a:extLst>
            <a:ext uri="{FF2B5EF4-FFF2-40B4-BE49-F238E27FC236}">
              <a16:creationId xmlns:a16="http://schemas.microsoft.com/office/drawing/2014/main" id="{B7B4BF77-654B-A745-9B74-8FEE257E64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8" name="Rectangle 507">
          <a:extLst>
            <a:ext uri="{FF2B5EF4-FFF2-40B4-BE49-F238E27FC236}">
              <a16:creationId xmlns:a16="http://schemas.microsoft.com/office/drawing/2014/main" id="{9643397B-BE39-B54B-B1A0-FD6D869F0E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9" name="Rectangle 508">
          <a:extLst>
            <a:ext uri="{FF2B5EF4-FFF2-40B4-BE49-F238E27FC236}">
              <a16:creationId xmlns:a16="http://schemas.microsoft.com/office/drawing/2014/main" id="{618F2B1A-16BF-A246-8153-A1F520D3C9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0" name="Rectangle 509">
          <a:extLst>
            <a:ext uri="{FF2B5EF4-FFF2-40B4-BE49-F238E27FC236}">
              <a16:creationId xmlns:a16="http://schemas.microsoft.com/office/drawing/2014/main" id="{AF177254-4128-C34D-9304-475A935D626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1" name="Rectangle 510">
          <a:extLst>
            <a:ext uri="{FF2B5EF4-FFF2-40B4-BE49-F238E27FC236}">
              <a16:creationId xmlns:a16="http://schemas.microsoft.com/office/drawing/2014/main" id="{D8513C7A-A4E5-044B-8166-F30FBE6846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2" name="Rectangle 511">
          <a:extLst>
            <a:ext uri="{FF2B5EF4-FFF2-40B4-BE49-F238E27FC236}">
              <a16:creationId xmlns:a16="http://schemas.microsoft.com/office/drawing/2014/main" id="{82C0307E-A74A-5B41-B6D1-122FCC8C58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3" name="Rectangle 512">
          <a:extLst>
            <a:ext uri="{FF2B5EF4-FFF2-40B4-BE49-F238E27FC236}">
              <a16:creationId xmlns:a16="http://schemas.microsoft.com/office/drawing/2014/main" id="{6D52E0DA-AD20-D545-A387-3DF80540D96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14" name="Rectangle 513">
          <a:extLst>
            <a:ext uri="{FF2B5EF4-FFF2-40B4-BE49-F238E27FC236}">
              <a16:creationId xmlns:a16="http://schemas.microsoft.com/office/drawing/2014/main" id="{1BA33212-10DD-7F4A-ACB7-465A13E9470D}"/>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5" name="Rectangle 514">
          <a:extLst>
            <a:ext uri="{FF2B5EF4-FFF2-40B4-BE49-F238E27FC236}">
              <a16:creationId xmlns:a16="http://schemas.microsoft.com/office/drawing/2014/main" id="{961E0DC1-A695-2C4F-879B-935D938961A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6" name="Rectangle 515">
          <a:extLst>
            <a:ext uri="{FF2B5EF4-FFF2-40B4-BE49-F238E27FC236}">
              <a16:creationId xmlns:a16="http://schemas.microsoft.com/office/drawing/2014/main" id="{DC9BA4B6-FC90-CA47-BD2A-690184415B0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7" name="Rectangle 516">
          <a:extLst>
            <a:ext uri="{FF2B5EF4-FFF2-40B4-BE49-F238E27FC236}">
              <a16:creationId xmlns:a16="http://schemas.microsoft.com/office/drawing/2014/main" id="{92ADC095-0FFF-D344-A228-FC91F688F4D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8" name="Rectangle 517">
          <a:extLst>
            <a:ext uri="{FF2B5EF4-FFF2-40B4-BE49-F238E27FC236}">
              <a16:creationId xmlns:a16="http://schemas.microsoft.com/office/drawing/2014/main" id="{AE8526E2-3CF6-FB4D-80E6-21CCE25E02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9" name="Rectangle 518">
          <a:extLst>
            <a:ext uri="{FF2B5EF4-FFF2-40B4-BE49-F238E27FC236}">
              <a16:creationId xmlns:a16="http://schemas.microsoft.com/office/drawing/2014/main" id="{8AA29C20-DD33-2741-866C-C32B06990D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0" name="Rectangle 519">
          <a:extLst>
            <a:ext uri="{FF2B5EF4-FFF2-40B4-BE49-F238E27FC236}">
              <a16:creationId xmlns:a16="http://schemas.microsoft.com/office/drawing/2014/main" id="{15DD7970-925E-C44A-B9DE-9B8D40FB01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1" name="Rectangle 520">
          <a:extLst>
            <a:ext uri="{FF2B5EF4-FFF2-40B4-BE49-F238E27FC236}">
              <a16:creationId xmlns:a16="http://schemas.microsoft.com/office/drawing/2014/main" id="{85ED2BBD-0484-964B-B000-F0C292B1A7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2" name="Rectangle 521">
          <a:extLst>
            <a:ext uri="{FF2B5EF4-FFF2-40B4-BE49-F238E27FC236}">
              <a16:creationId xmlns:a16="http://schemas.microsoft.com/office/drawing/2014/main" id="{8B46393B-FC21-4740-8A74-4253CD41395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3" name="Rectangle 522">
          <a:extLst>
            <a:ext uri="{FF2B5EF4-FFF2-40B4-BE49-F238E27FC236}">
              <a16:creationId xmlns:a16="http://schemas.microsoft.com/office/drawing/2014/main" id="{CD7D6114-44D8-9B41-85A7-43D3ACE7AF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4" name="Rectangle 523">
          <a:extLst>
            <a:ext uri="{FF2B5EF4-FFF2-40B4-BE49-F238E27FC236}">
              <a16:creationId xmlns:a16="http://schemas.microsoft.com/office/drawing/2014/main" id="{07116548-2522-9D40-B903-9A36C1C8B3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5" name="Rectangle 524">
          <a:extLst>
            <a:ext uri="{FF2B5EF4-FFF2-40B4-BE49-F238E27FC236}">
              <a16:creationId xmlns:a16="http://schemas.microsoft.com/office/drawing/2014/main" id="{74B4EC8B-66BC-E049-AC9B-344C621B572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6" name="Rectangle 525">
          <a:extLst>
            <a:ext uri="{FF2B5EF4-FFF2-40B4-BE49-F238E27FC236}">
              <a16:creationId xmlns:a16="http://schemas.microsoft.com/office/drawing/2014/main" id="{5E740700-01A7-A646-9743-58ED2C157A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7" name="Rectangle 526">
          <a:extLst>
            <a:ext uri="{FF2B5EF4-FFF2-40B4-BE49-F238E27FC236}">
              <a16:creationId xmlns:a16="http://schemas.microsoft.com/office/drawing/2014/main" id="{10CCDB3F-D9DB-4D4A-9CE3-57B4FC8C83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8" name="Rectangle 527">
          <a:extLst>
            <a:ext uri="{FF2B5EF4-FFF2-40B4-BE49-F238E27FC236}">
              <a16:creationId xmlns:a16="http://schemas.microsoft.com/office/drawing/2014/main" id="{92C23A8E-122A-104A-8E69-DB3DDCF8F0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9" name="Rectangle 528">
          <a:extLst>
            <a:ext uri="{FF2B5EF4-FFF2-40B4-BE49-F238E27FC236}">
              <a16:creationId xmlns:a16="http://schemas.microsoft.com/office/drawing/2014/main" id="{53CBF5E7-0487-1146-9304-C17EBB447E8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0" name="Rectangle 529">
          <a:extLst>
            <a:ext uri="{FF2B5EF4-FFF2-40B4-BE49-F238E27FC236}">
              <a16:creationId xmlns:a16="http://schemas.microsoft.com/office/drawing/2014/main" id="{3DC39B8A-E3E4-4945-ADB2-7B751D01186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1" name="Rectangle 530">
          <a:extLst>
            <a:ext uri="{FF2B5EF4-FFF2-40B4-BE49-F238E27FC236}">
              <a16:creationId xmlns:a16="http://schemas.microsoft.com/office/drawing/2014/main" id="{3C8BC326-95DC-C04B-8539-95182C5537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2" name="Rectangle 531">
          <a:extLst>
            <a:ext uri="{FF2B5EF4-FFF2-40B4-BE49-F238E27FC236}">
              <a16:creationId xmlns:a16="http://schemas.microsoft.com/office/drawing/2014/main" id="{2A6A5E4A-2868-1C4C-B0EE-BB4A424737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3" name="Rectangle 532">
          <a:extLst>
            <a:ext uri="{FF2B5EF4-FFF2-40B4-BE49-F238E27FC236}">
              <a16:creationId xmlns:a16="http://schemas.microsoft.com/office/drawing/2014/main" id="{1713A936-95F7-5E44-B4C1-DB34CB408E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4" name="Rectangle 533">
          <a:extLst>
            <a:ext uri="{FF2B5EF4-FFF2-40B4-BE49-F238E27FC236}">
              <a16:creationId xmlns:a16="http://schemas.microsoft.com/office/drawing/2014/main" id="{14869D8B-932B-4D4C-B130-58495CFA6B0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5" name="Rectangle 534">
          <a:extLst>
            <a:ext uri="{FF2B5EF4-FFF2-40B4-BE49-F238E27FC236}">
              <a16:creationId xmlns:a16="http://schemas.microsoft.com/office/drawing/2014/main" id="{8DF345E6-F5E3-E041-9C6B-73801F24E0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6" name="Rectangle 535">
          <a:extLst>
            <a:ext uri="{FF2B5EF4-FFF2-40B4-BE49-F238E27FC236}">
              <a16:creationId xmlns:a16="http://schemas.microsoft.com/office/drawing/2014/main" id="{06D91980-3ACE-0A41-85BB-795D884AE7B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7" name="Rectangle 536">
          <a:extLst>
            <a:ext uri="{FF2B5EF4-FFF2-40B4-BE49-F238E27FC236}">
              <a16:creationId xmlns:a16="http://schemas.microsoft.com/office/drawing/2014/main" id="{96E09C84-4018-CA4E-B8B7-F418A0DEB7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8" name="Rectangle 537">
          <a:extLst>
            <a:ext uri="{FF2B5EF4-FFF2-40B4-BE49-F238E27FC236}">
              <a16:creationId xmlns:a16="http://schemas.microsoft.com/office/drawing/2014/main" id="{05259620-B4E8-D642-BE4A-D96D770272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39" name="Rectangle 538">
          <a:extLst>
            <a:ext uri="{FF2B5EF4-FFF2-40B4-BE49-F238E27FC236}">
              <a16:creationId xmlns:a16="http://schemas.microsoft.com/office/drawing/2014/main" id="{576E8014-FED4-D445-B60F-0AFF336389D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0" name="Rectangle 539">
          <a:extLst>
            <a:ext uri="{FF2B5EF4-FFF2-40B4-BE49-F238E27FC236}">
              <a16:creationId xmlns:a16="http://schemas.microsoft.com/office/drawing/2014/main" id="{9782DD75-4A6C-3945-B546-26BAB387AB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1" name="Rectangle 540">
          <a:extLst>
            <a:ext uri="{FF2B5EF4-FFF2-40B4-BE49-F238E27FC236}">
              <a16:creationId xmlns:a16="http://schemas.microsoft.com/office/drawing/2014/main" id="{7EF28A82-BBA4-9F49-B072-F19E1014B3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2" name="Rectangle 541">
          <a:extLst>
            <a:ext uri="{FF2B5EF4-FFF2-40B4-BE49-F238E27FC236}">
              <a16:creationId xmlns:a16="http://schemas.microsoft.com/office/drawing/2014/main" id="{8BC9ADEE-376C-1A46-973E-BE4708C29F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3" name="Rectangle 542">
          <a:extLst>
            <a:ext uri="{FF2B5EF4-FFF2-40B4-BE49-F238E27FC236}">
              <a16:creationId xmlns:a16="http://schemas.microsoft.com/office/drawing/2014/main" id="{147F5FC5-AFC4-264C-B157-55F4B85F33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4" name="Rectangle 543">
          <a:extLst>
            <a:ext uri="{FF2B5EF4-FFF2-40B4-BE49-F238E27FC236}">
              <a16:creationId xmlns:a16="http://schemas.microsoft.com/office/drawing/2014/main" id="{1666EEC1-1858-4047-98FD-13BC43A0E5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5" name="Rectangle 544">
          <a:extLst>
            <a:ext uri="{FF2B5EF4-FFF2-40B4-BE49-F238E27FC236}">
              <a16:creationId xmlns:a16="http://schemas.microsoft.com/office/drawing/2014/main" id="{661BC8D4-E827-9540-9470-EB8222F261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6" name="Rectangle 545">
          <a:extLst>
            <a:ext uri="{FF2B5EF4-FFF2-40B4-BE49-F238E27FC236}">
              <a16:creationId xmlns:a16="http://schemas.microsoft.com/office/drawing/2014/main" id="{64AA316F-808E-B04A-8252-E7ABCA7D8A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7" name="Rectangle 546">
          <a:extLst>
            <a:ext uri="{FF2B5EF4-FFF2-40B4-BE49-F238E27FC236}">
              <a16:creationId xmlns:a16="http://schemas.microsoft.com/office/drawing/2014/main" id="{DE82F345-1D33-0842-8066-8FCC2070D2E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8" name="Rectangle 547">
          <a:extLst>
            <a:ext uri="{FF2B5EF4-FFF2-40B4-BE49-F238E27FC236}">
              <a16:creationId xmlns:a16="http://schemas.microsoft.com/office/drawing/2014/main" id="{ACEEBF9F-6FA7-8E49-BD07-CDDDAFB0B8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9" name="Rectangle 548">
          <a:extLst>
            <a:ext uri="{FF2B5EF4-FFF2-40B4-BE49-F238E27FC236}">
              <a16:creationId xmlns:a16="http://schemas.microsoft.com/office/drawing/2014/main" id="{70B9B67C-000F-D94E-BB47-C45EB53984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0" name="Rectangle 549">
          <a:extLst>
            <a:ext uri="{FF2B5EF4-FFF2-40B4-BE49-F238E27FC236}">
              <a16:creationId xmlns:a16="http://schemas.microsoft.com/office/drawing/2014/main" id="{EB778481-C335-0F4D-B6C1-05496DB6916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1" name="Rectangle 550">
          <a:extLst>
            <a:ext uri="{FF2B5EF4-FFF2-40B4-BE49-F238E27FC236}">
              <a16:creationId xmlns:a16="http://schemas.microsoft.com/office/drawing/2014/main" id="{1B1A61AC-E282-DA4B-9E0A-60A52794A3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2" name="Rectangle 551">
          <a:extLst>
            <a:ext uri="{FF2B5EF4-FFF2-40B4-BE49-F238E27FC236}">
              <a16:creationId xmlns:a16="http://schemas.microsoft.com/office/drawing/2014/main" id="{89568A89-E4BA-6F4B-8674-50185C001B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3" name="Rectangle 552">
          <a:extLst>
            <a:ext uri="{FF2B5EF4-FFF2-40B4-BE49-F238E27FC236}">
              <a16:creationId xmlns:a16="http://schemas.microsoft.com/office/drawing/2014/main" id="{C3740F1F-297A-B944-AF5D-DF9F57DA4E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4" name="Rectangle 553">
          <a:extLst>
            <a:ext uri="{FF2B5EF4-FFF2-40B4-BE49-F238E27FC236}">
              <a16:creationId xmlns:a16="http://schemas.microsoft.com/office/drawing/2014/main" id="{EDCF0F77-01D1-E94A-88FF-A9808FFCA2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5" name="Rectangle 554">
          <a:extLst>
            <a:ext uri="{FF2B5EF4-FFF2-40B4-BE49-F238E27FC236}">
              <a16:creationId xmlns:a16="http://schemas.microsoft.com/office/drawing/2014/main" id="{A21792B9-866A-9746-A415-0B4D4E4FD8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6" name="Rectangle 555">
          <a:extLst>
            <a:ext uri="{FF2B5EF4-FFF2-40B4-BE49-F238E27FC236}">
              <a16:creationId xmlns:a16="http://schemas.microsoft.com/office/drawing/2014/main" id="{D4AC2EBA-5B67-3F47-95CC-53082EE9D8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7" name="Rectangle 556">
          <a:extLst>
            <a:ext uri="{FF2B5EF4-FFF2-40B4-BE49-F238E27FC236}">
              <a16:creationId xmlns:a16="http://schemas.microsoft.com/office/drawing/2014/main" id="{488AC2BB-6689-B042-9C8D-8F53C38368F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58" name="Rectangle 557">
          <a:extLst>
            <a:ext uri="{FF2B5EF4-FFF2-40B4-BE49-F238E27FC236}">
              <a16:creationId xmlns:a16="http://schemas.microsoft.com/office/drawing/2014/main" id="{4A5ABFFC-01F9-7F4A-9935-6469C38B8CF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9" name="Rectangle 558">
          <a:extLst>
            <a:ext uri="{FF2B5EF4-FFF2-40B4-BE49-F238E27FC236}">
              <a16:creationId xmlns:a16="http://schemas.microsoft.com/office/drawing/2014/main" id="{EDE4E572-AA8E-4E44-9F16-5F33B7CAE8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0" name="Rectangle 559">
          <a:extLst>
            <a:ext uri="{FF2B5EF4-FFF2-40B4-BE49-F238E27FC236}">
              <a16:creationId xmlns:a16="http://schemas.microsoft.com/office/drawing/2014/main" id="{31FC5C40-4644-6541-9E23-3210257C25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1" name="Rectangle 560">
          <a:extLst>
            <a:ext uri="{FF2B5EF4-FFF2-40B4-BE49-F238E27FC236}">
              <a16:creationId xmlns:a16="http://schemas.microsoft.com/office/drawing/2014/main" id="{5C57AE49-2B88-9E4E-88FC-21C846EC45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2" name="Rectangle 561">
          <a:extLst>
            <a:ext uri="{FF2B5EF4-FFF2-40B4-BE49-F238E27FC236}">
              <a16:creationId xmlns:a16="http://schemas.microsoft.com/office/drawing/2014/main" id="{E2A656FA-5DA8-F24C-A60A-AB41CA1DDD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3" name="Rectangle 562">
          <a:extLst>
            <a:ext uri="{FF2B5EF4-FFF2-40B4-BE49-F238E27FC236}">
              <a16:creationId xmlns:a16="http://schemas.microsoft.com/office/drawing/2014/main" id="{0B094D7D-2CCE-0046-B9F1-675F8041C1F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4" name="Rectangle 563">
          <a:extLst>
            <a:ext uri="{FF2B5EF4-FFF2-40B4-BE49-F238E27FC236}">
              <a16:creationId xmlns:a16="http://schemas.microsoft.com/office/drawing/2014/main" id="{C6B5E591-DC3E-114E-8371-5997CBFADE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65" name="Rectangle 564">
          <a:extLst>
            <a:ext uri="{FF2B5EF4-FFF2-40B4-BE49-F238E27FC236}">
              <a16:creationId xmlns:a16="http://schemas.microsoft.com/office/drawing/2014/main" id="{2D9588F0-4ABA-DF4D-990E-D513654CC06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6" name="Rectangle 565">
          <a:extLst>
            <a:ext uri="{FF2B5EF4-FFF2-40B4-BE49-F238E27FC236}">
              <a16:creationId xmlns:a16="http://schemas.microsoft.com/office/drawing/2014/main" id="{47B67A5E-10B4-4144-8FC6-4916877E0C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7" name="Rectangle 566">
          <a:extLst>
            <a:ext uri="{FF2B5EF4-FFF2-40B4-BE49-F238E27FC236}">
              <a16:creationId xmlns:a16="http://schemas.microsoft.com/office/drawing/2014/main" id="{07A499F3-7F66-3F42-8A17-9E405A201D3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8" name="Rectangle 567">
          <a:extLst>
            <a:ext uri="{FF2B5EF4-FFF2-40B4-BE49-F238E27FC236}">
              <a16:creationId xmlns:a16="http://schemas.microsoft.com/office/drawing/2014/main" id="{D6682615-373C-6D46-A33D-123F5B44AA5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9" name="Rectangle 568">
          <a:extLst>
            <a:ext uri="{FF2B5EF4-FFF2-40B4-BE49-F238E27FC236}">
              <a16:creationId xmlns:a16="http://schemas.microsoft.com/office/drawing/2014/main" id="{61F323CC-F888-BA4D-B562-9B62E480535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0" name="Rectangle 569">
          <a:extLst>
            <a:ext uri="{FF2B5EF4-FFF2-40B4-BE49-F238E27FC236}">
              <a16:creationId xmlns:a16="http://schemas.microsoft.com/office/drawing/2014/main" id="{B012C093-DC3C-3F47-AB46-789D85C6261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1" name="Rectangle 570">
          <a:extLst>
            <a:ext uri="{FF2B5EF4-FFF2-40B4-BE49-F238E27FC236}">
              <a16:creationId xmlns:a16="http://schemas.microsoft.com/office/drawing/2014/main" id="{74868BC6-5B1E-2C4D-A0B5-5370756F04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2" name="Rectangle 571">
          <a:extLst>
            <a:ext uri="{FF2B5EF4-FFF2-40B4-BE49-F238E27FC236}">
              <a16:creationId xmlns:a16="http://schemas.microsoft.com/office/drawing/2014/main" id="{0A1DEF90-BC87-F545-B100-227AF40BDD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3" name="Rectangle 572">
          <a:extLst>
            <a:ext uri="{FF2B5EF4-FFF2-40B4-BE49-F238E27FC236}">
              <a16:creationId xmlns:a16="http://schemas.microsoft.com/office/drawing/2014/main" id="{C35A0312-CDD2-2643-A09C-3C05D27E91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4" name="Rectangle 573">
          <a:extLst>
            <a:ext uri="{FF2B5EF4-FFF2-40B4-BE49-F238E27FC236}">
              <a16:creationId xmlns:a16="http://schemas.microsoft.com/office/drawing/2014/main" id="{D834DB15-8232-5A43-9AF7-0129E15514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5" name="Rectangle 574">
          <a:extLst>
            <a:ext uri="{FF2B5EF4-FFF2-40B4-BE49-F238E27FC236}">
              <a16:creationId xmlns:a16="http://schemas.microsoft.com/office/drawing/2014/main" id="{8A4E3A0D-681A-8B46-A3C8-E9E5079336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6" name="Rectangle 575">
          <a:extLst>
            <a:ext uri="{FF2B5EF4-FFF2-40B4-BE49-F238E27FC236}">
              <a16:creationId xmlns:a16="http://schemas.microsoft.com/office/drawing/2014/main" id="{7A014D82-4DC0-D046-A77D-4A09A07EE0B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7" name="Rectangle 576">
          <a:extLst>
            <a:ext uri="{FF2B5EF4-FFF2-40B4-BE49-F238E27FC236}">
              <a16:creationId xmlns:a16="http://schemas.microsoft.com/office/drawing/2014/main" id="{BD01F2D8-B60A-3349-88D1-82215874CFA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8" name="Rectangle 577">
          <a:extLst>
            <a:ext uri="{FF2B5EF4-FFF2-40B4-BE49-F238E27FC236}">
              <a16:creationId xmlns:a16="http://schemas.microsoft.com/office/drawing/2014/main" id="{E57B0BFC-9834-6247-9966-B435E85DFEC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9" name="Rectangle 578">
          <a:extLst>
            <a:ext uri="{FF2B5EF4-FFF2-40B4-BE49-F238E27FC236}">
              <a16:creationId xmlns:a16="http://schemas.microsoft.com/office/drawing/2014/main" id="{84F07A38-E6BD-DA48-815E-D3DE362881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0" name="Rectangle 579">
          <a:extLst>
            <a:ext uri="{FF2B5EF4-FFF2-40B4-BE49-F238E27FC236}">
              <a16:creationId xmlns:a16="http://schemas.microsoft.com/office/drawing/2014/main" id="{FCD7AE05-E19C-444A-9710-5C143097D1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1" name="Rectangle 580">
          <a:extLst>
            <a:ext uri="{FF2B5EF4-FFF2-40B4-BE49-F238E27FC236}">
              <a16:creationId xmlns:a16="http://schemas.microsoft.com/office/drawing/2014/main" id="{74A92C90-0F1F-734A-B4D0-6C24F21D28C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2" name="Rectangle 581">
          <a:extLst>
            <a:ext uri="{FF2B5EF4-FFF2-40B4-BE49-F238E27FC236}">
              <a16:creationId xmlns:a16="http://schemas.microsoft.com/office/drawing/2014/main" id="{F3FD965D-86B6-B641-B83C-35EE6030CA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3" name="Rectangle 582">
          <a:extLst>
            <a:ext uri="{FF2B5EF4-FFF2-40B4-BE49-F238E27FC236}">
              <a16:creationId xmlns:a16="http://schemas.microsoft.com/office/drawing/2014/main" id="{6B3A584B-079D-F74F-A3D7-3441709EAB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584" name="Rectangle 583">
          <a:extLst>
            <a:ext uri="{FF2B5EF4-FFF2-40B4-BE49-F238E27FC236}">
              <a16:creationId xmlns:a16="http://schemas.microsoft.com/office/drawing/2014/main" id="{6EE2B14C-269C-424C-A95D-5865653986AE}"/>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5" name="Rectangle 584">
          <a:extLst>
            <a:ext uri="{FF2B5EF4-FFF2-40B4-BE49-F238E27FC236}">
              <a16:creationId xmlns:a16="http://schemas.microsoft.com/office/drawing/2014/main" id="{1FBDEF99-7C7A-E244-BB9B-D93837FCBB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6" name="Rectangle 585">
          <a:extLst>
            <a:ext uri="{FF2B5EF4-FFF2-40B4-BE49-F238E27FC236}">
              <a16:creationId xmlns:a16="http://schemas.microsoft.com/office/drawing/2014/main" id="{7A195B38-0D84-934B-BAEB-2E6C1284920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7" name="Rectangle 586">
          <a:extLst>
            <a:ext uri="{FF2B5EF4-FFF2-40B4-BE49-F238E27FC236}">
              <a16:creationId xmlns:a16="http://schemas.microsoft.com/office/drawing/2014/main" id="{99427D79-3C7C-9F42-AF04-8A5461834B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8" name="Rectangle 587">
          <a:extLst>
            <a:ext uri="{FF2B5EF4-FFF2-40B4-BE49-F238E27FC236}">
              <a16:creationId xmlns:a16="http://schemas.microsoft.com/office/drawing/2014/main" id="{35AA7597-51D7-AF44-9F89-F159BF69D6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9" name="Rectangle 588">
          <a:extLst>
            <a:ext uri="{FF2B5EF4-FFF2-40B4-BE49-F238E27FC236}">
              <a16:creationId xmlns:a16="http://schemas.microsoft.com/office/drawing/2014/main" id="{625D4D8F-97A1-5E4D-A592-F76D17671B1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0" name="Rectangle 589">
          <a:extLst>
            <a:ext uri="{FF2B5EF4-FFF2-40B4-BE49-F238E27FC236}">
              <a16:creationId xmlns:a16="http://schemas.microsoft.com/office/drawing/2014/main" id="{319371C4-615B-9B4F-AA89-191F500E18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1" name="Rectangle 590">
          <a:extLst>
            <a:ext uri="{FF2B5EF4-FFF2-40B4-BE49-F238E27FC236}">
              <a16:creationId xmlns:a16="http://schemas.microsoft.com/office/drawing/2014/main" id="{49600BBB-AA0B-C042-BE89-A516B3A14DA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2" name="Rectangle 591">
          <a:extLst>
            <a:ext uri="{FF2B5EF4-FFF2-40B4-BE49-F238E27FC236}">
              <a16:creationId xmlns:a16="http://schemas.microsoft.com/office/drawing/2014/main" id="{74B96CB2-0ECA-E04D-86CE-43C7CD9439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3" name="Rectangle 592">
          <a:extLst>
            <a:ext uri="{FF2B5EF4-FFF2-40B4-BE49-F238E27FC236}">
              <a16:creationId xmlns:a16="http://schemas.microsoft.com/office/drawing/2014/main" id="{93F8FF8C-7810-2B43-819F-FC6AAB40E1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4" name="Rectangle 593">
          <a:extLst>
            <a:ext uri="{FF2B5EF4-FFF2-40B4-BE49-F238E27FC236}">
              <a16:creationId xmlns:a16="http://schemas.microsoft.com/office/drawing/2014/main" id="{FF010DDF-2747-C141-ACFD-50705E7609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5" name="Rectangle 594">
          <a:extLst>
            <a:ext uri="{FF2B5EF4-FFF2-40B4-BE49-F238E27FC236}">
              <a16:creationId xmlns:a16="http://schemas.microsoft.com/office/drawing/2014/main" id="{0554B45B-E302-CB4E-8109-1730C79AC7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6" name="Rectangle 595">
          <a:extLst>
            <a:ext uri="{FF2B5EF4-FFF2-40B4-BE49-F238E27FC236}">
              <a16:creationId xmlns:a16="http://schemas.microsoft.com/office/drawing/2014/main" id="{3BF3EFD1-D610-6740-911F-BFDDBB48D9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97" name="Rectangle 596">
          <a:extLst>
            <a:ext uri="{FF2B5EF4-FFF2-40B4-BE49-F238E27FC236}">
              <a16:creationId xmlns:a16="http://schemas.microsoft.com/office/drawing/2014/main" id="{75AB7693-767E-0A49-A2D1-A8DF6F2E206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8" name="Rectangle 597">
          <a:extLst>
            <a:ext uri="{FF2B5EF4-FFF2-40B4-BE49-F238E27FC236}">
              <a16:creationId xmlns:a16="http://schemas.microsoft.com/office/drawing/2014/main" id="{C23A4EA5-9219-7A41-878A-2DF217CD5F9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9" name="Rectangle 598">
          <a:extLst>
            <a:ext uri="{FF2B5EF4-FFF2-40B4-BE49-F238E27FC236}">
              <a16:creationId xmlns:a16="http://schemas.microsoft.com/office/drawing/2014/main" id="{565F8004-3BA3-2B40-9D81-EEEFC5F1ECA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0" name="Rectangle 599">
          <a:extLst>
            <a:ext uri="{FF2B5EF4-FFF2-40B4-BE49-F238E27FC236}">
              <a16:creationId xmlns:a16="http://schemas.microsoft.com/office/drawing/2014/main" id="{712958DB-D6CE-0C46-8121-B86E66D606E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1" name="Rectangle 600">
          <a:extLst>
            <a:ext uri="{FF2B5EF4-FFF2-40B4-BE49-F238E27FC236}">
              <a16:creationId xmlns:a16="http://schemas.microsoft.com/office/drawing/2014/main" id="{1693F732-D0D6-8E44-B6D7-3EAEBD327C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2" name="Rectangle 601">
          <a:extLst>
            <a:ext uri="{FF2B5EF4-FFF2-40B4-BE49-F238E27FC236}">
              <a16:creationId xmlns:a16="http://schemas.microsoft.com/office/drawing/2014/main" id="{48BF0E85-891C-C448-A7C5-08587D9CD0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3" name="Rectangle 602">
          <a:extLst>
            <a:ext uri="{FF2B5EF4-FFF2-40B4-BE49-F238E27FC236}">
              <a16:creationId xmlns:a16="http://schemas.microsoft.com/office/drawing/2014/main" id="{FF867078-3E14-E54D-B370-7FFBA00E52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4" name="Rectangle 603">
          <a:extLst>
            <a:ext uri="{FF2B5EF4-FFF2-40B4-BE49-F238E27FC236}">
              <a16:creationId xmlns:a16="http://schemas.microsoft.com/office/drawing/2014/main" id="{0DB63657-997D-7A43-9999-535CA6C5A9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5" name="Rectangle 604">
          <a:extLst>
            <a:ext uri="{FF2B5EF4-FFF2-40B4-BE49-F238E27FC236}">
              <a16:creationId xmlns:a16="http://schemas.microsoft.com/office/drawing/2014/main" id="{C4E3B913-DD64-E04D-8F1D-0F04B0D191C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6" name="Rectangle 605">
          <a:extLst>
            <a:ext uri="{FF2B5EF4-FFF2-40B4-BE49-F238E27FC236}">
              <a16:creationId xmlns:a16="http://schemas.microsoft.com/office/drawing/2014/main" id="{927CB002-AD8E-BD49-B18D-9420669D21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7" name="Rectangle 606">
          <a:extLst>
            <a:ext uri="{FF2B5EF4-FFF2-40B4-BE49-F238E27FC236}">
              <a16:creationId xmlns:a16="http://schemas.microsoft.com/office/drawing/2014/main" id="{8E9E0C8F-51D8-BB4B-931B-8CAD76E4EC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8" name="Rectangle 607">
          <a:extLst>
            <a:ext uri="{FF2B5EF4-FFF2-40B4-BE49-F238E27FC236}">
              <a16:creationId xmlns:a16="http://schemas.microsoft.com/office/drawing/2014/main" id="{F98A8741-DDC9-0F42-ACEF-AE8CE0894E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9" name="Rectangle 608">
          <a:extLst>
            <a:ext uri="{FF2B5EF4-FFF2-40B4-BE49-F238E27FC236}">
              <a16:creationId xmlns:a16="http://schemas.microsoft.com/office/drawing/2014/main" id="{36F47397-3396-3443-9709-E27AF9D5BA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0" name="Rectangle 609">
          <a:extLst>
            <a:ext uri="{FF2B5EF4-FFF2-40B4-BE49-F238E27FC236}">
              <a16:creationId xmlns:a16="http://schemas.microsoft.com/office/drawing/2014/main" id="{36391F50-034F-0947-BC8B-2683FAB2A4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1" name="Rectangle 610">
          <a:extLst>
            <a:ext uri="{FF2B5EF4-FFF2-40B4-BE49-F238E27FC236}">
              <a16:creationId xmlns:a16="http://schemas.microsoft.com/office/drawing/2014/main" id="{B08D67B4-363D-6442-A8CA-08E931A4892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2" name="Rectangle 611">
          <a:extLst>
            <a:ext uri="{FF2B5EF4-FFF2-40B4-BE49-F238E27FC236}">
              <a16:creationId xmlns:a16="http://schemas.microsoft.com/office/drawing/2014/main" id="{CA1E05F9-DDC2-9B4F-8D38-CC13407CBC1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3" name="Rectangle 612">
          <a:extLst>
            <a:ext uri="{FF2B5EF4-FFF2-40B4-BE49-F238E27FC236}">
              <a16:creationId xmlns:a16="http://schemas.microsoft.com/office/drawing/2014/main" id="{9D103B5A-6A92-9C4C-BA37-6C93B3F7E7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4" name="Rectangle 613">
          <a:extLst>
            <a:ext uri="{FF2B5EF4-FFF2-40B4-BE49-F238E27FC236}">
              <a16:creationId xmlns:a16="http://schemas.microsoft.com/office/drawing/2014/main" id="{8596CFEA-AFEA-714C-864D-4663948E2F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5" name="Rectangle 614">
          <a:extLst>
            <a:ext uri="{FF2B5EF4-FFF2-40B4-BE49-F238E27FC236}">
              <a16:creationId xmlns:a16="http://schemas.microsoft.com/office/drawing/2014/main" id="{3AB83A64-7F2F-304A-A2D7-A9BFEBB65D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16" name="Rectangle 615">
          <a:extLst>
            <a:ext uri="{FF2B5EF4-FFF2-40B4-BE49-F238E27FC236}">
              <a16:creationId xmlns:a16="http://schemas.microsoft.com/office/drawing/2014/main" id="{C79A8D8C-6FD4-3D4E-B45B-3221971964A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7" name="Rectangle 616">
          <a:extLst>
            <a:ext uri="{FF2B5EF4-FFF2-40B4-BE49-F238E27FC236}">
              <a16:creationId xmlns:a16="http://schemas.microsoft.com/office/drawing/2014/main" id="{5F3FA341-3B61-1F47-A2F4-C0E9600CD15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8" name="Rectangle 617">
          <a:extLst>
            <a:ext uri="{FF2B5EF4-FFF2-40B4-BE49-F238E27FC236}">
              <a16:creationId xmlns:a16="http://schemas.microsoft.com/office/drawing/2014/main" id="{8976B0F9-0400-3E40-9346-D9FE1053239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9" name="Rectangle 618">
          <a:extLst>
            <a:ext uri="{FF2B5EF4-FFF2-40B4-BE49-F238E27FC236}">
              <a16:creationId xmlns:a16="http://schemas.microsoft.com/office/drawing/2014/main" id="{215380F2-F7C3-8B46-8D2A-47F6E1BD0A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0" name="Rectangle 619">
          <a:extLst>
            <a:ext uri="{FF2B5EF4-FFF2-40B4-BE49-F238E27FC236}">
              <a16:creationId xmlns:a16="http://schemas.microsoft.com/office/drawing/2014/main" id="{1639C1E1-46C0-BF43-B1DF-8B3F60E6DD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1" name="Rectangle 620">
          <a:extLst>
            <a:ext uri="{FF2B5EF4-FFF2-40B4-BE49-F238E27FC236}">
              <a16:creationId xmlns:a16="http://schemas.microsoft.com/office/drawing/2014/main" id="{DA00E37D-65F8-5543-BC98-5EA6A8E37B1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2" name="Rectangle 621">
          <a:extLst>
            <a:ext uri="{FF2B5EF4-FFF2-40B4-BE49-F238E27FC236}">
              <a16:creationId xmlns:a16="http://schemas.microsoft.com/office/drawing/2014/main" id="{A53CDF27-C697-ED4A-8B24-F90BC0DAFE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3" name="Rectangle 622">
          <a:extLst>
            <a:ext uri="{FF2B5EF4-FFF2-40B4-BE49-F238E27FC236}">
              <a16:creationId xmlns:a16="http://schemas.microsoft.com/office/drawing/2014/main" id="{8A6693BF-A389-4A43-B70D-103F2CADB2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4" name="Rectangle 623">
          <a:extLst>
            <a:ext uri="{FF2B5EF4-FFF2-40B4-BE49-F238E27FC236}">
              <a16:creationId xmlns:a16="http://schemas.microsoft.com/office/drawing/2014/main" id="{CC7AA718-E4B1-D446-9929-23AA1D14E8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5" name="Rectangle 624">
          <a:extLst>
            <a:ext uri="{FF2B5EF4-FFF2-40B4-BE49-F238E27FC236}">
              <a16:creationId xmlns:a16="http://schemas.microsoft.com/office/drawing/2014/main" id="{D5887CF3-C2FC-8F4A-AE89-EE13B02D43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6" name="Rectangle 625">
          <a:extLst>
            <a:ext uri="{FF2B5EF4-FFF2-40B4-BE49-F238E27FC236}">
              <a16:creationId xmlns:a16="http://schemas.microsoft.com/office/drawing/2014/main" id="{09CCEB1A-DB38-B34F-8D21-A7AD6F3E02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7" name="Rectangle 626">
          <a:extLst>
            <a:ext uri="{FF2B5EF4-FFF2-40B4-BE49-F238E27FC236}">
              <a16:creationId xmlns:a16="http://schemas.microsoft.com/office/drawing/2014/main" id="{51C018DD-3B14-F942-9F91-3DB3D6855A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8" name="Rectangle 627">
          <a:extLst>
            <a:ext uri="{FF2B5EF4-FFF2-40B4-BE49-F238E27FC236}">
              <a16:creationId xmlns:a16="http://schemas.microsoft.com/office/drawing/2014/main" id="{D528C299-9EB3-6F45-9A10-F22F7FFE06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9" name="Rectangle 628">
          <a:extLst>
            <a:ext uri="{FF2B5EF4-FFF2-40B4-BE49-F238E27FC236}">
              <a16:creationId xmlns:a16="http://schemas.microsoft.com/office/drawing/2014/main" id="{1CC4B66B-7E7B-444D-B3D8-F23083AB58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0" name="Rectangle 629">
          <a:extLst>
            <a:ext uri="{FF2B5EF4-FFF2-40B4-BE49-F238E27FC236}">
              <a16:creationId xmlns:a16="http://schemas.microsoft.com/office/drawing/2014/main" id="{713EAD31-C9C4-2343-ACDE-CBA1BB9CD4E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1" name="Rectangle 630">
          <a:extLst>
            <a:ext uri="{FF2B5EF4-FFF2-40B4-BE49-F238E27FC236}">
              <a16:creationId xmlns:a16="http://schemas.microsoft.com/office/drawing/2014/main" id="{23F3C021-544F-124D-BD42-670C060992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2" name="Rectangle 631">
          <a:extLst>
            <a:ext uri="{FF2B5EF4-FFF2-40B4-BE49-F238E27FC236}">
              <a16:creationId xmlns:a16="http://schemas.microsoft.com/office/drawing/2014/main" id="{04D66512-6F19-BE48-A19E-CD1F821445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3" name="Rectangle 632">
          <a:extLst>
            <a:ext uri="{FF2B5EF4-FFF2-40B4-BE49-F238E27FC236}">
              <a16:creationId xmlns:a16="http://schemas.microsoft.com/office/drawing/2014/main" id="{5660EA4F-5651-614B-91A6-62B49DEFD8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4" name="Rectangle 633">
          <a:extLst>
            <a:ext uri="{FF2B5EF4-FFF2-40B4-BE49-F238E27FC236}">
              <a16:creationId xmlns:a16="http://schemas.microsoft.com/office/drawing/2014/main" id="{D12D8916-7510-8441-8AFC-5986426C8A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5" name="Rectangle 634">
          <a:extLst>
            <a:ext uri="{FF2B5EF4-FFF2-40B4-BE49-F238E27FC236}">
              <a16:creationId xmlns:a16="http://schemas.microsoft.com/office/drawing/2014/main" id="{7938296F-38A0-4047-9D64-118F4D1E35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6" name="Rectangle 635">
          <a:extLst>
            <a:ext uri="{FF2B5EF4-FFF2-40B4-BE49-F238E27FC236}">
              <a16:creationId xmlns:a16="http://schemas.microsoft.com/office/drawing/2014/main" id="{DE1F8E23-DBC6-654B-9822-D4E1CB781C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7" name="Rectangle 636">
          <a:extLst>
            <a:ext uri="{FF2B5EF4-FFF2-40B4-BE49-F238E27FC236}">
              <a16:creationId xmlns:a16="http://schemas.microsoft.com/office/drawing/2014/main" id="{176D6683-F343-3947-93FF-CDB48B4EB2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8" name="Rectangle 637">
          <a:extLst>
            <a:ext uri="{FF2B5EF4-FFF2-40B4-BE49-F238E27FC236}">
              <a16:creationId xmlns:a16="http://schemas.microsoft.com/office/drawing/2014/main" id="{657A08EF-F292-4A44-861C-2D2AD690C8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9" name="Rectangle 638">
          <a:extLst>
            <a:ext uri="{FF2B5EF4-FFF2-40B4-BE49-F238E27FC236}">
              <a16:creationId xmlns:a16="http://schemas.microsoft.com/office/drawing/2014/main" id="{DBF06458-2246-AA49-8360-F61D4DC7E7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0" name="Rectangle 639">
          <a:extLst>
            <a:ext uri="{FF2B5EF4-FFF2-40B4-BE49-F238E27FC236}">
              <a16:creationId xmlns:a16="http://schemas.microsoft.com/office/drawing/2014/main" id="{DF883C90-2BC4-DE43-A5AF-D0F694E5474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41" name="Rectangle 640">
          <a:extLst>
            <a:ext uri="{FF2B5EF4-FFF2-40B4-BE49-F238E27FC236}">
              <a16:creationId xmlns:a16="http://schemas.microsoft.com/office/drawing/2014/main" id="{3D0E8734-B867-FA42-AC88-9CEC623B88C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2" name="Rectangle 641">
          <a:extLst>
            <a:ext uri="{FF2B5EF4-FFF2-40B4-BE49-F238E27FC236}">
              <a16:creationId xmlns:a16="http://schemas.microsoft.com/office/drawing/2014/main" id="{B908426E-7608-694F-8FF2-0F53963D8A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3" name="Rectangle 642">
          <a:extLst>
            <a:ext uri="{FF2B5EF4-FFF2-40B4-BE49-F238E27FC236}">
              <a16:creationId xmlns:a16="http://schemas.microsoft.com/office/drawing/2014/main" id="{E4E3B33F-9702-A54C-852D-106C2F0F80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4" name="Rectangle 643">
          <a:extLst>
            <a:ext uri="{FF2B5EF4-FFF2-40B4-BE49-F238E27FC236}">
              <a16:creationId xmlns:a16="http://schemas.microsoft.com/office/drawing/2014/main" id="{4F7EDC37-67F0-4F49-8CCA-814D94867D5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5" name="Rectangle 644">
          <a:extLst>
            <a:ext uri="{FF2B5EF4-FFF2-40B4-BE49-F238E27FC236}">
              <a16:creationId xmlns:a16="http://schemas.microsoft.com/office/drawing/2014/main" id="{22805E8D-3C98-624F-9594-95BA9AB8B8E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6" name="Rectangle 645">
          <a:extLst>
            <a:ext uri="{FF2B5EF4-FFF2-40B4-BE49-F238E27FC236}">
              <a16:creationId xmlns:a16="http://schemas.microsoft.com/office/drawing/2014/main" id="{52A63D29-AA66-3640-9341-D88832454E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7" name="Rectangle 646">
          <a:extLst>
            <a:ext uri="{FF2B5EF4-FFF2-40B4-BE49-F238E27FC236}">
              <a16:creationId xmlns:a16="http://schemas.microsoft.com/office/drawing/2014/main" id="{BF4209D8-83A6-7D40-8759-81D20C0AF37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8" name="Rectangle 647">
          <a:extLst>
            <a:ext uri="{FF2B5EF4-FFF2-40B4-BE49-F238E27FC236}">
              <a16:creationId xmlns:a16="http://schemas.microsoft.com/office/drawing/2014/main" id="{5D0E9318-9EC2-5249-801A-856872F15F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9" name="Rectangle 648">
          <a:extLst>
            <a:ext uri="{FF2B5EF4-FFF2-40B4-BE49-F238E27FC236}">
              <a16:creationId xmlns:a16="http://schemas.microsoft.com/office/drawing/2014/main" id="{5E1B2F03-E8D5-C248-85C7-897F1BF762D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0" name="Rectangle 649">
          <a:extLst>
            <a:ext uri="{FF2B5EF4-FFF2-40B4-BE49-F238E27FC236}">
              <a16:creationId xmlns:a16="http://schemas.microsoft.com/office/drawing/2014/main" id="{B6810247-24D0-8F42-83F6-D7083CD61B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1" name="Rectangle 650">
          <a:extLst>
            <a:ext uri="{FF2B5EF4-FFF2-40B4-BE49-F238E27FC236}">
              <a16:creationId xmlns:a16="http://schemas.microsoft.com/office/drawing/2014/main" id="{1BC00228-A598-4946-A000-D73E385B032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2" name="Rectangle 651">
          <a:extLst>
            <a:ext uri="{FF2B5EF4-FFF2-40B4-BE49-F238E27FC236}">
              <a16:creationId xmlns:a16="http://schemas.microsoft.com/office/drawing/2014/main" id="{8B7AC205-4F53-5A4B-AEB5-42C62B5D32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3" name="Rectangle 652">
          <a:extLst>
            <a:ext uri="{FF2B5EF4-FFF2-40B4-BE49-F238E27FC236}">
              <a16:creationId xmlns:a16="http://schemas.microsoft.com/office/drawing/2014/main" id="{8B685DD8-81E8-5345-9671-2537BD5A6B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4" name="Rectangle 653">
          <a:extLst>
            <a:ext uri="{FF2B5EF4-FFF2-40B4-BE49-F238E27FC236}">
              <a16:creationId xmlns:a16="http://schemas.microsoft.com/office/drawing/2014/main" id="{E08D1D29-44FF-604D-80DF-76FC43C20A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5" name="Rectangle 654">
          <a:extLst>
            <a:ext uri="{FF2B5EF4-FFF2-40B4-BE49-F238E27FC236}">
              <a16:creationId xmlns:a16="http://schemas.microsoft.com/office/drawing/2014/main" id="{C62932BA-1B8F-5342-9CFC-58DE78D8BD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6" name="Rectangle 655">
          <a:extLst>
            <a:ext uri="{FF2B5EF4-FFF2-40B4-BE49-F238E27FC236}">
              <a16:creationId xmlns:a16="http://schemas.microsoft.com/office/drawing/2014/main" id="{9266D744-6DF8-714B-B0BD-E571DA7A997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7" name="Rectangle 656">
          <a:extLst>
            <a:ext uri="{FF2B5EF4-FFF2-40B4-BE49-F238E27FC236}">
              <a16:creationId xmlns:a16="http://schemas.microsoft.com/office/drawing/2014/main" id="{80C73CFE-0A32-F040-BEB6-A00E06A113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8" name="Rectangle 657">
          <a:extLst>
            <a:ext uri="{FF2B5EF4-FFF2-40B4-BE49-F238E27FC236}">
              <a16:creationId xmlns:a16="http://schemas.microsoft.com/office/drawing/2014/main" id="{1CC171CB-50F6-0C4A-951F-E11C340D1F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9" name="Rectangle 658">
          <a:extLst>
            <a:ext uri="{FF2B5EF4-FFF2-40B4-BE49-F238E27FC236}">
              <a16:creationId xmlns:a16="http://schemas.microsoft.com/office/drawing/2014/main" id="{61B3E506-5E8D-B842-9154-53CCC3A99A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60" name="Rectangle 659">
          <a:extLst>
            <a:ext uri="{FF2B5EF4-FFF2-40B4-BE49-F238E27FC236}">
              <a16:creationId xmlns:a16="http://schemas.microsoft.com/office/drawing/2014/main" id="{D61C6992-EA41-5E4D-AB6E-05734EDBDB8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1" name="Rectangle 660">
          <a:extLst>
            <a:ext uri="{FF2B5EF4-FFF2-40B4-BE49-F238E27FC236}">
              <a16:creationId xmlns:a16="http://schemas.microsoft.com/office/drawing/2014/main" id="{8AEFB9DF-D862-6240-9CE0-6737A6B80F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2" name="Rectangle 661">
          <a:extLst>
            <a:ext uri="{FF2B5EF4-FFF2-40B4-BE49-F238E27FC236}">
              <a16:creationId xmlns:a16="http://schemas.microsoft.com/office/drawing/2014/main" id="{3D448686-771E-4545-883F-768807E1B1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3" name="Rectangle 662">
          <a:extLst>
            <a:ext uri="{FF2B5EF4-FFF2-40B4-BE49-F238E27FC236}">
              <a16:creationId xmlns:a16="http://schemas.microsoft.com/office/drawing/2014/main" id="{67EE9FD0-8F4E-8641-B1DC-2F9A38D37D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4" name="Rectangle 663">
          <a:extLst>
            <a:ext uri="{FF2B5EF4-FFF2-40B4-BE49-F238E27FC236}">
              <a16:creationId xmlns:a16="http://schemas.microsoft.com/office/drawing/2014/main" id="{E012BFFB-6CD8-DC41-BDB3-334B8029EC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5" name="Rectangle 664">
          <a:extLst>
            <a:ext uri="{FF2B5EF4-FFF2-40B4-BE49-F238E27FC236}">
              <a16:creationId xmlns:a16="http://schemas.microsoft.com/office/drawing/2014/main" id="{AC994E62-80DB-A344-ACFF-460E30DD6F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6" name="Rectangle 665">
          <a:extLst>
            <a:ext uri="{FF2B5EF4-FFF2-40B4-BE49-F238E27FC236}">
              <a16:creationId xmlns:a16="http://schemas.microsoft.com/office/drawing/2014/main" id="{6AACA580-5F5F-8E4A-A2BA-586D21B6BD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67" name="Rectangle 666">
          <a:extLst>
            <a:ext uri="{FF2B5EF4-FFF2-40B4-BE49-F238E27FC236}">
              <a16:creationId xmlns:a16="http://schemas.microsoft.com/office/drawing/2014/main" id="{24E9084B-1EB4-EF4F-8447-D9F618BB4AB8}"/>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8" name="Rectangle 667">
          <a:extLst>
            <a:ext uri="{FF2B5EF4-FFF2-40B4-BE49-F238E27FC236}">
              <a16:creationId xmlns:a16="http://schemas.microsoft.com/office/drawing/2014/main" id="{EC15CB59-B3F6-DF47-B165-32722AEF8A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9" name="Rectangle 668">
          <a:extLst>
            <a:ext uri="{FF2B5EF4-FFF2-40B4-BE49-F238E27FC236}">
              <a16:creationId xmlns:a16="http://schemas.microsoft.com/office/drawing/2014/main" id="{C2558572-1AA7-5C4B-B613-3DDACB2F0D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0" name="Rectangle 669">
          <a:extLst>
            <a:ext uri="{FF2B5EF4-FFF2-40B4-BE49-F238E27FC236}">
              <a16:creationId xmlns:a16="http://schemas.microsoft.com/office/drawing/2014/main" id="{CA74B96A-B762-FF48-A0D4-2CEBEAE8B2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1" name="Rectangle 670">
          <a:extLst>
            <a:ext uri="{FF2B5EF4-FFF2-40B4-BE49-F238E27FC236}">
              <a16:creationId xmlns:a16="http://schemas.microsoft.com/office/drawing/2014/main" id="{8E3805EC-45C4-2E45-A747-B92E086064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2" name="Rectangle 671">
          <a:extLst>
            <a:ext uri="{FF2B5EF4-FFF2-40B4-BE49-F238E27FC236}">
              <a16:creationId xmlns:a16="http://schemas.microsoft.com/office/drawing/2014/main" id="{301E2C58-AABC-E64F-B171-52084A5487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3" name="Rectangle 672">
          <a:extLst>
            <a:ext uri="{FF2B5EF4-FFF2-40B4-BE49-F238E27FC236}">
              <a16:creationId xmlns:a16="http://schemas.microsoft.com/office/drawing/2014/main" id="{893DB00F-B989-F543-B8B5-DF169D293D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4" name="Rectangle 673">
          <a:extLst>
            <a:ext uri="{FF2B5EF4-FFF2-40B4-BE49-F238E27FC236}">
              <a16:creationId xmlns:a16="http://schemas.microsoft.com/office/drawing/2014/main" id="{1CDE7E12-BA26-5F4C-82FF-CC13496A48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5" name="Rectangle 674">
          <a:extLst>
            <a:ext uri="{FF2B5EF4-FFF2-40B4-BE49-F238E27FC236}">
              <a16:creationId xmlns:a16="http://schemas.microsoft.com/office/drawing/2014/main" id="{D1A809CF-2193-1541-84F6-427C5882A31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6" name="Rectangle 675">
          <a:extLst>
            <a:ext uri="{FF2B5EF4-FFF2-40B4-BE49-F238E27FC236}">
              <a16:creationId xmlns:a16="http://schemas.microsoft.com/office/drawing/2014/main" id="{ECC6E9B7-61E5-E748-99F5-D1F1D4055E4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7" name="Rectangle 676">
          <a:extLst>
            <a:ext uri="{FF2B5EF4-FFF2-40B4-BE49-F238E27FC236}">
              <a16:creationId xmlns:a16="http://schemas.microsoft.com/office/drawing/2014/main" id="{8DE26536-FB1E-5D47-83F5-5D10DD875CD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8" name="Rectangle 677">
          <a:extLst>
            <a:ext uri="{FF2B5EF4-FFF2-40B4-BE49-F238E27FC236}">
              <a16:creationId xmlns:a16="http://schemas.microsoft.com/office/drawing/2014/main" id="{361E8794-5814-3049-B1BA-85EEA7FE512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9" name="Rectangle 678">
          <a:extLst>
            <a:ext uri="{FF2B5EF4-FFF2-40B4-BE49-F238E27FC236}">
              <a16:creationId xmlns:a16="http://schemas.microsoft.com/office/drawing/2014/main" id="{DFAEE40B-518B-2043-BB42-154811DB15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0" name="Rectangle 679">
          <a:extLst>
            <a:ext uri="{FF2B5EF4-FFF2-40B4-BE49-F238E27FC236}">
              <a16:creationId xmlns:a16="http://schemas.microsoft.com/office/drawing/2014/main" id="{D0BF9F2E-1063-DD47-B8FA-05C91569F76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1" name="Rectangle 680">
          <a:extLst>
            <a:ext uri="{FF2B5EF4-FFF2-40B4-BE49-F238E27FC236}">
              <a16:creationId xmlns:a16="http://schemas.microsoft.com/office/drawing/2014/main" id="{6877B734-3701-A940-8B10-8EB20740311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2" name="Rectangle 681">
          <a:extLst>
            <a:ext uri="{FF2B5EF4-FFF2-40B4-BE49-F238E27FC236}">
              <a16:creationId xmlns:a16="http://schemas.microsoft.com/office/drawing/2014/main" id="{FD4B3DA2-FA60-B741-B8A7-5BDE56BAD0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3" name="Rectangle 682">
          <a:extLst>
            <a:ext uri="{FF2B5EF4-FFF2-40B4-BE49-F238E27FC236}">
              <a16:creationId xmlns:a16="http://schemas.microsoft.com/office/drawing/2014/main" id="{8CEF6494-7B7F-3A4F-B9D5-53E964A198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4" name="Rectangle 683">
          <a:extLst>
            <a:ext uri="{FF2B5EF4-FFF2-40B4-BE49-F238E27FC236}">
              <a16:creationId xmlns:a16="http://schemas.microsoft.com/office/drawing/2014/main" id="{92A70529-6E6D-9546-9965-FF53FF8DCD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5" name="Rectangle 684">
          <a:extLst>
            <a:ext uri="{FF2B5EF4-FFF2-40B4-BE49-F238E27FC236}">
              <a16:creationId xmlns:a16="http://schemas.microsoft.com/office/drawing/2014/main" id="{7922EBDC-D9AB-6C45-9435-FC0418642CE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686" name="Rectangle 685">
          <a:extLst>
            <a:ext uri="{FF2B5EF4-FFF2-40B4-BE49-F238E27FC236}">
              <a16:creationId xmlns:a16="http://schemas.microsoft.com/office/drawing/2014/main" id="{FF93507E-001D-054A-B301-19B26E446AA3}"/>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7" name="Rectangle 686">
          <a:extLst>
            <a:ext uri="{FF2B5EF4-FFF2-40B4-BE49-F238E27FC236}">
              <a16:creationId xmlns:a16="http://schemas.microsoft.com/office/drawing/2014/main" id="{C95CB805-9AB9-5145-A420-BD98310E1E9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8" name="Rectangle 687">
          <a:extLst>
            <a:ext uri="{FF2B5EF4-FFF2-40B4-BE49-F238E27FC236}">
              <a16:creationId xmlns:a16="http://schemas.microsoft.com/office/drawing/2014/main" id="{01433EB6-B92A-A34A-9415-501A13ED26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9" name="Rectangle 688">
          <a:extLst>
            <a:ext uri="{FF2B5EF4-FFF2-40B4-BE49-F238E27FC236}">
              <a16:creationId xmlns:a16="http://schemas.microsoft.com/office/drawing/2014/main" id="{F51B0BEB-E1DC-B349-A736-7861F675B9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0" name="Rectangle 689">
          <a:extLst>
            <a:ext uri="{FF2B5EF4-FFF2-40B4-BE49-F238E27FC236}">
              <a16:creationId xmlns:a16="http://schemas.microsoft.com/office/drawing/2014/main" id="{85AEFBBE-09AB-EB44-A181-95953A9E12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1" name="Rectangle 690">
          <a:extLst>
            <a:ext uri="{FF2B5EF4-FFF2-40B4-BE49-F238E27FC236}">
              <a16:creationId xmlns:a16="http://schemas.microsoft.com/office/drawing/2014/main" id="{3ED72AAC-74C6-D94F-AB9B-75553FC84F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2" name="Rectangle 691">
          <a:extLst>
            <a:ext uri="{FF2B5EF4-FFF2-40B4-BE49-F238E27FC236}">
              <a16:creationId xmlns:a16="http://schemas.microsoft.com/office/drawing/2014/main" id="{A4A359BE-0EEC-0C49-BF5D-D8D5ED96825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3" name="Rectangle 692">
          <a:extLst>
            <a:ext uri="{FF2B5EF4-FFF2-40B4-BE49-F238E27FC236}">
              <a16:creationId xmlns:a16="http://schemas.microsoft.com/office/drawing/2014/main" id="{0EA05D55-E05A-EE49-B6E5-5A06B279F26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4" name="Rectangle 693">
          <a:extLst>
            <a:ext uri="{FF2B5EF4-FFF2-40B4-BE49-F238E27FC236}">
              <a16:creationId xmlns:a16="http://schemas.microsoft.com/office/drawing/2014/main" id="{7ED26192-4734-0B44-984B-BECA30B980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5" name="Rectangle 694">
          <a:extLst>
            <a:ext uri="{FF2B5EF4-FFF2-40B4-BE49-F238E27FC236}">
              <a16:creationId xmlns:a16="http://schemas.microsoft.com/office/drawing/2014/main" id="{7471F2E4-D198-2D47-960E-4C798BCD15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6" name="Rectangle 695">
          <a:extLst>
            <a:ext uri="{FF2B5EF4-FFF2-40B4-BE49-F238E27FC236}">
              <a16:creationId xmlns:a16="http://schemas.microsoft.com/office/drawing/2014/main" id="{DDE1C436-DDF4-1949-926E-9CF427DA7C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7" name="Rectangle 696">
          <a:extLst>
            <a:ext uri="{FF2B5EF4-FFF2-40B4-BE49-F238E27FC236}">
              <a16:creationId xmlns:a16="http://schemas.microsoft.com/office/drawing/2014/main" id="{54A209D9-DE4A-FF45-BC9E-CDCCAD9ED8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8" name="Rectangle 697">
          <a:extLst>
            <a:ext uri="{FF2B5EF4-FFF2-40B4-BE49-F238E27FC236}">
              <a16:creationId xmlns:a16="http://schemas.microsoft.com/office/drawing/2014/main" id="{D37551DD-5252-DB4E-A4A0-091025E23E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99" name="Rectangle 698">
          <a:extLst>
            <a:ext uri="{FF2B5EF4-FFF2-40B4-BE49-F238E27FC236}">
              <a16:creationId xmlns:a16="http://schemas.microsoft.com/office/drawing/2014/main" id="{B1159391-1BC3-844C-8EDC-E6331E6161F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0" name="Rectangle 699">
          <a:extLst>
            <a:ext uri="{FF2B5EF4-FFF2-40B4-BE49-F238E27FC236}">
              <a16:creationId xmlns:a16="http://schemas.microsoft.com/office/drawing/2014/main" id="{DF7A4651-6352-D44C-A676-D96B9A8347C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1" name="Rectangle 700">
          <a:extLst>
            <a:ext uri="{FF2B5EF4-FFF2-40B4-BE49-F238E27FC236}">
              <a16:creationId xmlns:a16="http://schemas.microsoft.com/office/drawing/2014/main" id="{574F10C1-C0BC-DD4E-95B1-81A9D60652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2" name="Rectangle 701">
          <a:extLst>
            <a:ext uri="{FF2B5EF4-FFF2-40B4-BE49-F238E27FC236}">
              <a16:creationId xmlns:a16="http://schemas.microsoft.com/office/drawing/2014/main" id="{DBA2BE54-44A9-CF40-9D75-B8976E3E27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3" name="Rectangle 702">
          <a:extLst>
            <a:ext uri="{FF2B5EF4-FFF2-40B4-BE49-F238E27FC236}">
              <a16:creationId xmlns:a16="http://schemas.microsoft.com/office/drawing/2014/main" id="{A331AC86-6F62-9040-B0CF-FE6FFB83E6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4" name="Rectangle 703">
          <a:extLst>
            <a:ext uri="{FF2B5EF4-FFF2-40B4-BE49-F238E27FC236}">
              <a16:creationId xmlns:a16="http://schemas.microsoft.com/office/drawing/2014/main" id="{93ECAAE4-9362-F34A-8252-094D6D9C8B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5" name="Rectangle 704">
          <a:extLst>
            <a:ext uri="{FF2B5EF4-FFF2-40B4-BE49-F238E27FC236}">
              <a16:creationId xmlns:a16="http://schemas.microsoft.com/office/drawing/2014/main" id="{E59C5D00-CEE8-B949-B4C1-A190B5CD181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6" name="Rectangle 705">
          <a:extLst>
            <a:ext uri="{FF2B5EF4-FFF2-40B4-BE49-F238E27FC236}">
              <a16:creationId xmlns:a16="http://schemas.microsoft.com/office/drawing/2014/main" id="{ED7F8BBB-8DCD-F64F-8BAE-EA891401CE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7" name="Rectangle 706">
          <a:extLst>
            <a:ext uri="{FF2B5EF4-FFF2-40B4-BE49-F238E27FC236}">
              <a16:creationId xmlns:a16="http://schemas.microsoft.com/office/drawing/2014/main" id="{4E320AEE-11E6-5B46-9C14-DEE1940F87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8" name="Rectangle 707">
          <a:extLst>
            <a:ext uri="{FF2B5EF4-FFF2-40B4-BE49-F238E27FC236}">
              <a16:creationId xmlns:a16="http://schemas.microsoft.com/office/drawing/2014/main" id="{26572EE6-DA2B-B144-AA47-1CA737BBBBE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9" name="Rectangle 708">
          <a:extLst>
            <a:ext uri="{FF2B5EF4-FFF2-40B4-BE49-F238E27FC236}">
              <a16:creationId xmlns:a16="http://schemas.microsoft.com/office/drawing/2014/main" id="{506FDAB0-240B-C44C-9FB8-8213E409AA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0" name="Rectangle 709">
          <a:extLst>
            <a:ext uri="{FF2B5EF4-FFF2-40B4-BE49-F238E27FC236}">
              <a16:creationId xmlns:a16="http://schemas.microsoft.com/office/drawing/2014/main" id="{5FB4CC27-BF24-3544-AC0C-DCEF8A7ECB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1" name="Rectangle 710">
          <a:extLst>
            <a:ext uri="{FF2B5EF4-FFF2-40B4-BE49-F238E27FC236}">
              <a16:creationId xmlns:a16="http://schemas.microsoft.com/office/drawing/2014/main" id="{F0B464C2-A45A-0441-B9D6-6D0306B925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2" name="Rectangle 711">
          <a:extLst>
            <a:ext uri="{FF2B5EF4-FFF2-40B4-BE49-F238E27FC236}">
              <a16:creationId xmlns:a16="http://schemas.microsoft.com/office/drawing/2014/main" id="{174C98E5-67B9-E84A-8FD8-7AF2384E43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3" name="Rectangle 712">
          <a:extLst>
            <a:ext uri="{FF2B5EF4-FFF2-40B4-BE49-F238E27FC236}">
              <a16:creationId xmlns:a16="http://schemas.microsoft.com/office/drawing/2014/main" id="{F1F11821-BEB1-8444-BC56-8AD359CFDB6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4" name="Rectangle 713">
          <a:extLst>
            <a:ext uri="{FF2B5EF4-FFF2-40B4-BE49-F238E27FC236}">
              <a16:creationId xmlns:a16="http://schemas.microsoft.com/office/drawing/2014/main" id="{9A23A136-28C4-BB41-9849-A5A2BA9195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5" name="Rectangle 714">
          <a:extLst>
            <a:ext uri="{FF2B5EF4-FFF2-40B4-BE49-F238E27FC236}">
              <a16:creationId xmlns:a16="http://schemas.microsoft.com/office/drawing/2014/main" id="{46DCD9BC-A7EE-B34C-86D3-0CEF3C58C0C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6" name="Rectangle 715">
          <a:extLst>
            <a:ext uri="{FF2B5EF4-FFF2-40B4-BE49-F238E27FC236}">
              <a16:creationId xmlns:a16="http://schemas.microsoft.com/office/drawing/2014/main" id="{8DF326A8-1C38-244D-B1E1-8C05660CB9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7" name="Rectangle 716">
          <a:extLst>
            <a:ext uri="{FF2B5EF4-FFF2-40B4-BE49-F238E27FC236}">
              <a16:creationId xmlns:a16="http://schemas.microsoft.com/office/drawing/2014/main" id="{17323E28-E484-0F43-9771-C80912A856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718" name="Rectangle 717">
          <a:extLst>
            <a:ext uri="{FF2B5EF4-FFF2-40B4-BE49-F238E27FC236}">
              <a16:creationId xmlns:a16="http://schemas.microsoft.com/office/drawing/2014/main" id="{562BF9D4-A24E-1847-A156-2CF97F9B82C4}"/>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9" name="Rectangle 718">
          <a:extLst>
            <a:ext uri="{FF2B5EF4-FFF2-40B4-BE49-F238E27FC236}">
              <a16:creationId xmlns:a16="http://schemas.microsoft.com/office/drawing/2014/main" id="{2B333DC4-B6A7-0E4A-86CA-45E71AC7C1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0" name="Rectangle 719">
          <a:extLst>
            <a:ext uri="{FF2B5EF4-FFF2-40B4-BE49-F238E27FC236}">
              <a16:creationId xmlns:a16="http://schemas.microsoft.com/office/drawing/2014/main" id="{6689B8E1-3B29-F142-87B7-BF2254F143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1" name="Rectangle 720">
          <a:extLst>
            <a:ext uri="{FF2B5EF4-FFF2-40B4-BE49-F238E27FC236}">
              <a16:creationId xmlns:a16="http://schemas.microsoft.com/office/drawing/2014/main" id="{E014EA63-DB28-AF42-82D6-81F30670EB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2" name="Rectangle 721">
          <a:extLst>
            <a:ext uri="{FF2B5EF4-FFF2-40B4-BE49-F238E27FC236}">
              <a16:creationId xmlns:a16="http://schemas.microsoft.com/office/drawing/2014/main" id="{9DA9CB2F-4461-B64C-BDBD-7E4AF1257E4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3" name="Rectangle 722">
          <a:extLst>
            <a:ext uri="{FF2B5EF4-FFF2-40B4-BE49-F238E27FC236}">
              <a16:creationId xmlns:a16="http://schemas.microsoft.com/office/drawing/2014/main" id="{7E179918-C925-EC43-8979-59DD5343BCC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4" name="Rectangle 723">
          <a:extLst>
            <a:ext uri="{FF2B5EF4-FFF2-40B4-BE49-F238E27FC236}">
              <a16:creationId xmlns:a16="http://schemas.microsoft.com/office/drawing/2014/main" id="{05EB4722-D175-0F48-8B41-B7309EB82F3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5" name="Rectangle 724">
          <a:extLst>
            <a:ext uri="{FF2B5EF4-FFF2-40B4-BE49-F238E27FC236}">
              <a16:creationId xmlns:a16="http://schemas.microsoft.com/office/drawing/2014/main" id="{3A35D61C-8B69-764C-A706-49952C48B77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6" name="Rectangle 725">
          <a:extLst>
            <a:ext uri="{FF2B5EF4-FFF2-40B4-BE49-F238E27FC236}">
              <a16:creationId xmlns:a16="http://schemas.microsoft.com/office/drawing/2014/main" id="{A5E93E02-B112-464C-B3D7-D732318BE7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7" name="Rectangle 726">
          <a:extLst>
            <a:ext uri="{FF2B5EF4-FFF2-40B4-BE49-F238E27FC236}">
              <a16:creationId xmlns:a16="http://schemas.microsoft.com/office/drawing/2014/main" id="{1F82A12A-844E-4944-B133-E077DB87A2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8" name="Rectangle 727">
          <a:extLst>
            <a:ext uri="{FF2B5EF4-FFF2-40B4-BE49-F238E27FC236}">
              <a16:creationId xmlns:a16="http://schemas.microsoft.com/office/drawing/2014/main" id="{B543BC3F-D664-304A-9D65-0C1A0A4323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9" name="Rectangle 728">
          <a:extLst>
            <a:ext uri="{FF2B5EF4-FFF2-40B4-BE49-F238E27FC236}">
              <a16:creationId xmlns:a16="http://schemas.microsoft.com/office/drawing/2014/main" id="{5C7B6AE1-F789-6E43-954B-BBCDFBA4EC1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0" name="Rectangle 729">
          <a:extLst>
            <a:ext uri="{FF2B5EF4-FFF2-40B4-BE49-F238E27FC236}">
              <a16:creationId xmlns:a16="http://schemas.microsoft.com/office/drawing/2014/main" id="{BCA75F5B-0A45-4640-B8B3-0B5A7E1526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1" name="Rectangle 730">
          <a:extLst>
            <a:ext uri="{FF2B5EF4-FFF2-40B4-BE49-F238E27FC236}">
              <a16:creationId xmlns:a16="http://schemas.microsoft.com/office/drawing/2014/main" id="{5A80FA75-BF1C-104A-A27B-BFCDE4869D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2" name="Rectangle 731">
          <a:extLst>
            <a:ext uri="{FF2B5EF4-FFF2-40B4-BE49-F238E27FC236}">
              <a16:creationId xmlns:a16="http://schemas.microsoft.com/office/drawing/2014/main" id="{0123DCB0-332A-F84F-9060-EBFF27B7CD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3" name="Rectangle 732">
          <a:extLst>
            <a:ext uri="{FF2B5EF4-FFF2-40B4-BE49-F238E27FC236}">
              <a16:creationId xmlns:a16="http://schemas.microsoft.com/office/drawing/2014/main" id="{87CF3D00-8759-F244-A89B-FC607BB688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4" name="Rectangle 733">
          <a:extLst>
            <a:ext uri="{FF2B5EF4-FFF2-40B4-BE49-F238E27FC236}">
              <a16:creationId xmlns:a16="http://schemas.microsoft.com/office/drawing/2014/main" id="{61F9563A-65CB-6045-94BF-BC8C98B7BF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5" name="Rectangle 734">
          <a:extLst>
            <a:ext uri="{FF2B5EF4-FFF2-40B4-BE49-F238E27FC236}">
              <a16:creationId xmlns:a16="http://schemas.microsoft.com/office/drawing/2014/main" id="{7D5B9938-1D26-5A4B-88B4-3D74E6EE3DE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6" name="Rectangle 735">
          <a:extLst>
            <a:ext uri="{FF2B5EF4-FFF2-40B4-BE49-F238E27FC236}">
              <a16:creationId xmlns:a16="http://schemas.microsoft.com/office/drawing/2014/main" id="{D376BF23-81A8-2546-B978-A73C6133B0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7" name="Rectangle 736">
          <a:extLst>
            <a:ext uri="{FF2B5EF4-FFF2-40B4-BE49-F238E27FC236}">
              <a16:creationId xmlns:a16="http://schemas.microsoft.com/office/drawing/2014/main" id="{BF75F3D8-6817-5A43-8E23-6DB7354795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8" name="Rectangle 737">
          <a:extLst>
            <a:ext uri="{FF2B5EF4-FFF2-40B4-BE49-F238E27FC236}">
              <a16:creationId xmlns:a16="http://schemas.microsoft.com/office/drawing/2014/main" id="{B3C919A4-1E4F-4946-9F5D-74C8B3E1C7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9" name="Rectangle 738">
          <a:extLst>
            <a:ext uri="{FF2B5EF4-FFF2-40B4-BE49-F238E27FC236}">
              <a16:creationId xmlns:a16="http://schemas.microsoft.com/office/drawing/2014/main" id="{1A2E77EA-76B7-664B-BF3F-A7AB76258CF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0" name="Rectangle 739">
          <a:extLst>
            <a:ext uri="{FF2B5EF4-FFF2-40B4-BE49-F238E27FC236}">
              <a16:creationId xmlns:a16="http://schemas.microsoft.com/office/drawing/2014/main" id="{BFC19BB8-7748-8847-86D9-B13A72AF4A5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1" name="Rectangle 740">
          <a:extLst>
            <a:ext uri="{FF2B5EF4-FFF2-40B4-BE49-F238E27FC236}">
              <a16:creationId xmlns:a16="http://schemas.microsoft.com/office/drawing/2014/main" id="{DA9CFAF3-3424-BA42-A2DB-317B7FF68C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2" name="Rectangle 741">
          <a:extLst>
            <a:ext uri="{FF2B5EF4-FFF2-40B4-BE49-F238E27FC236}">
              <a16:creationId xmlns:a16="http://schemas.microsoft.com/office/drawing/2014/main" id="{1FE890AD-18FA-2E4E-902E-931A09B4D6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743" name="Rectangle 742">
          <a:extLst>
            <a:ext uri="{FF2B5EF4-FFF2-40B4-BE49-F238E27FC236}">
              <a16:creationId xmlns:a16="http://schemas.microsoft.com/office/drawing/2014/main" id="{9D2C50F7-1702-8E44-B914-2B180343AC5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4" name="Rectangle 743">
          <a:extLst>
            <a:ext uri="{FF2B5EF4-FFF2-40B4-BE49-F238E27FC236}">
              <a16:creationId xmlns:a16="http://schemas.microsoft.com/office/drawing/2014/main" id="{3B78764D-83CC-BF42-B422-8556EDE624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5" name="Rectangle 744">
          <a:extLst>
            <a:ext uri="{FF2B5EF4-FFF2-40B4-BE49-F238E27FC236}">
              <a16:creationId xmlns:a16="http://schemas.microsoft.com/office/drawing/2014/main" id="{B516E09D-D2B3-274F-BDEA-2D08A42062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6" name="Rectangle 745">
          <a:extLst>
            <a:ext uri="{FF2B5EF4-FFF2-40B4-BE49-F238E27FC236}">
              <a16:creationId xmlns:a16="http://schemas.microsoft.com/office/drawing/2014/main" id="{66541F15-7ADC-464F-926B-297AF7C2C4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7" name="Rectangle 746">
          <a:extLst>
            <a:ext uri="{FF2B5EF4-FFF2-40B4-BE49-F238E27FC236}">
              <a16:creationId xmlns:a16="http://schemas.microsoft.com/office/drawing/2014/main" id="{F397EDC0-7DA9-824F-A928-DF04835A02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8" name="Rectangle 747">
          <a:extLst>
            <a:ext uri="{FF2B5EF4-FFF2-40B4-BE49-F238E27FC236}">
              <a16:creationId xmlns:a16="http://schemas.microsoft.com/office/drawing/2014/main" id="{1C23D418-621D-234D-9BDF-A5D9E5385E5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9" name="Rectangle 748">
          <a:extLst>
            <a:ext uri="{FF2B5EF4-FFF2-40B4-BE49-F238E27FC236}">
              <a16:creationId xmlns:a16="http://schemas.microsoft.com/office/drawing/2014/main" id="{CA4EA443-B0B3-1C4E-8097-4DF8A8C9AD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0" name="Rectangle 749">
          <a:extLst>
            <a:ext uri="{FF2B5EF4-FFF2-40B4-BE49-F238E27FC236}">
              <a16:creationId xmlns:a16="http://schemas.microsoft.com/office/drawing/2014/main" id="{9FE7A529-8BE4-C849-8AFA-E1BBB04F0D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1" name="Rectangle 750">
          <a:extLst>
            <a:ext uri="{FF2B5EF4-FFF2-40B4-BE49-F238E27FC236}">
              <a16:creationId xmlns:a16="http://schemas.microsoft.com/office/drawing/2014/main" id="{0860FCB1-0B97-1442-8EA1-9E721D059E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2" name="Rectangle 751">
          <a:extLst>
            <a:ext uri="{FF2B5EF4-FFF2-40B4-BE49-F238E27FC236}">
              <a16:creationId xmlns:a16="http://schemas.microsoft.com/office/drawing/2014/main" id="{0FAA5894-0FC9-754D-B795-50B2694E6AD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3" name="Rectangle 752">
          <a:extLst>
            <a:ext uri="{FF2B5EF4-FFF2-40B4-BE49-F238E27FC236}">
              <a16:creationId xmlns:a16="http://schemas.microsoft.com/office/drawing/2014/main" id="{76CDDF1A-715E-804B-8700-8DA97808B9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4" name="Rectangle 753">
          <a:extLst>
            <a:ext uri="{FF2B5EF4-FFF2-40B4-BE49-F238E27FC236}">
              <a16:creationId xmlns:a16="http://schemas.microsoft.com/office/drawing/2014/main" id="{0DDD4418-C86C-204D-941F-8D3E2576A3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5" name="Rectangle 754">
          <a:extLst>
            <a:ext uri="{FF2B5EF4-FFF2-40B4-BE49-F238E27FC236}">
              <a16:creationId xmlns:a16="http://schemas.microsoft.com/office/drawing/2014/main" id="{DAFC75DA-3384-5D44-8491-3E10ECED3E8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6" name="Rectangle 755">
          <a:extLst>
            <a:ext uri="{FF2B5EF4-FFF2-40B4-BE49-F238E27FC236}">
              <a16:creationId xmlns:a16="http://schemas.microsoft.com/office/drawing/2014/main" id="{8BC1B185-9E0F-A64F-B598-CB50341ED4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7" name="Rectangle 756">
          <a:extLst>
            <a:ext uri="{FF2B5EF4-FFF2-40B4-BE49-F238E27FC236}">
              <a16:creationId xmlns:a16="http://schemas.microsoft.com/office/drawing/2014/main" id="{CBEDB563-1F48-EC4F-A7F4-A8A8001EFF7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8" name="Rectangle 757">
          <a:extLst>
            <a:ext uri="{FF2B5EF4-FFF2-40B4-BE49-F238E27FC236}">
              <a16:creationId xmlns:a16="http://schemas.microsoft.com/office/drawing/2014/main" id="{5289CB06-99F1-B74D-A6D8-A9F2B5928E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9" name="Rectangle 758">
          <a:extLst>
            <a:ext uri="{FF2B5EF4-FFF2-40B4-BE49-F238E27FC236}">
              <a16:creationId xmlns:a16="http://schemas.microsoft.com/office/drawing/2014/main" id="{62F50E3E-DE24-4148-BFA7-44542932C5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0" name="Rectangle 759">
          <a:extLst>
            <a:ext uri="{FF2B5EF4-FFF2-40B4-BE49-F238E27FC236}">
              <a16:creationId xmlns:a16="http://schemas.microsoft.com/office/drawing/2014/main" id="{4249C627-9C19-884F-96F5-A9F9F12D498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1" name="Rectangle 760">
          <a:extLst>
            <a:ext uri="{FF2B5EF4-FFF2-40B4-BE49-F238E27FC236}">
              <a16:creationId xmlns:a16="http://schemas.microsoft.com/office/drawing/2014/main" id="{BCDCA943-2B36-084B-B7E7-1B67949AFF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2" name="Rectangle 1">
          <a:extLst>
            <a:ext uri="{FF2B5EF4-FFF2-40B4-BE49-F238E27FC236}">
              <a16:creationId xmlns:a16="http://schemas.microsoft.com/office/drawing/2014/main" id="{24638A92-0F6A-BE4D-BA69-9EA67236FF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3" name="Rectangle 2">
          <a:extLst>
            <a:ext uri="{FF2B5EF4-FFF2-40B4-BE49-F238E27FC236}">
              <a16:creationId xmlns:a16="http://schemas.microsoft.com/office/drawing/2014/main" id="{00F69EBC-49CF-B442-8273-4A9F43F653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4" name="Rectangle 3">
          <a:extLst>
            <a:ext uri="{FF2B5EF4-FFF2-40B4-BE49-F238E27FC236}">
              <a16:creationId xmlns:a16="http://schemas.microsoft.com/office/drawing/2014/main" id="{21A32C4C-5FDA-E24B-9A42-2AAF081EFCD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5" name="Rectangle 4">
          <a:extLst>
            <a:ext uri="{FF2B5EF4-FFF2-40B4-BE49-F238E27FC236}">
              <a16:creationId xmlns:a16="http://schemas.microsoft.com/office/drawing/2014/main" id="{1603F99C-EBE4-D44E-8950-A2A6F8BFBE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6" name="Rectangle 5">
          <a:extLst>
            <a:ext uri="{FF2B5EF4-FFF2-40B4-BE49-F238E27FC236}">
              <a16:creationId xmlns:a16="http://schemas.microsoft.com/office/drawing/2014/main" id="{8B4A1BB2-40C5-414F-ABF9-7A17D328E6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7" name="Rectangle 6">
          <a:extLst>
            <a:ext uri="{FF2B5EF4-FFF2-40B4-BE49-F238E27FC236}">
              <a16:creationId xmlns:a16="http://schemas.microsoft.com/office/drawing/2014/main" id="{3842A693-4C53-B74F-8B4A-CEE1ABE90F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8" name="Rectangle 7">
          <a:extLst>
            <a:ext uri="{FF2B5EF4-FFF2-40B4-BE49-F238E27FC236}">
              <a16:creationId xmlns:a16="http://schemas.microsoft.com/office/drawing/2014/main" id="{218B6DC7-B12C-C449-AAD5-0926A7D4047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9" name="Rectangle 8">
          <a:extLst>
            <a:ext uri="{FF2B5EF4-FFF2-40B4-BE49-F238E27FC236}">
              <a16:creationId xmlns:a16="http://schemas.microsoft.com/office/drawing/2014/main" id="{9E7E85C0-E092-4541-96FE-4130E9DC5E7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0" name="Rectangle 9">
          <a:extLst>
            <a:ext uri="{FF2B5EF4-FFF2-40B4-BE49-F238E27FC236}">
              <a16:creationId xmlns:a16="http://schemas.microsoft.com/office/drawing/2014/main" id="{8BE7136E-739D-164D-B65C-02F0DC3AB0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1" name="Rectangle 10">
          <a:extLst>
            <a:ext uri="{FF2B5EF4-FFF2-40B4-BE49-F238E27FC236}">
              <a16:creationId xmlns:a16="http://schemas.microsoft.com/office/drawing/2014/main" id="{3EA9EE95-DFCE-E946-B82E-EF484E18F0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2" name="Rectangle 11">
          <a:extLst>
            <a:ext uri="{FF2B5EF4-FFF2-40B4-BE49-F238E27FC236}">
              <a16:creationId xmlns:a16="http://schemas.microsoft.com/office/drawing/2014/main" id="{13FF6037-6162-A34B-98E3-856F88052B0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3" name="Rectangle 12">
          <a:extLst>
            <a:ext uri="{FF2B5EF4-FFF2-40B4-BE49-F238E27FC236}">
              <a16:creationId xmlns:a16="http://schemas.microsoft.com/office/drawing/2014/main" id="{13F03471-C576-0B4A-9442-C9AD992069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774" name="Rectangle 13">
          <a:extLst>
            <a:ext uri="{FF2B5EF4-FFF2-40B4-BE49-F238E27FC236}">
              <a16:creationId xmlns:a16="http://schemas.microsoft.com/office/drawing/2014/main" id="{8E081E4C-6ADD-D047-A93B-4678E0C3E943}"/>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5" name="Rectangle 14">
          <a:extLst>
            <a:ext uri="{FF2B5EF4-FFF2-40B4-BE49-F238E27FC236}">
              <a16:creationId xmlns:a16="http://schemas.microsoft.com/office/drawing/2014/main" id="{21DC14A1-4F4C-DE44-A54D-F8D6675844C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6" name="Rectangle 15">
          <a:extLst>
            <a:ext uri="{FF2B5EF4-FFF2-40B4-BE49-F238E27FC236}">
              <a16:creationId xmlns:a16="http://schemas.microsoft.com/office/drawing/2014/main" id="{21858435-2BD1-7F49-9251-59B2EF166F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7" name="Rectangle 16">
          <a:extLst>
            <a:ext uri="{FF2B5EF4-FFF2-40B4-BE49-F238E27FC236}">
              <a16:creationId xmlns:a16="http://schemas.microsoft.com/office/drawing/2014/main" id="{B0382E4E-BDAF-B845-AD21-B271449702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8" name="Rectangle 17">
          <a:extLst>
            <a:ext uri="{FF2B5EF4-FFF2-40B4-BE49-F238E27FC236}">
              <a16:creationId xmlns:a16="http://schemas.microsoft.com/office/drawing/2014/main" id="{24038EEC-5257-B04B-AD94-A900B9C4A3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9" name="Rectangle 18">
          <a:extLst>
            <a:ext uri="{FF2B5EF4-FFF2-40B4-BE49-F238E27FC236}">
              <a16:creationId xmlns:a16="http://schemas.microsoft.com/office/drawing/2014/main" id="{83A41F49-9764-6C49-85DF-09223020FC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0" name="Rectangle 19">
          <a:extLst>
            <a:ext uri="{FF2B5EF4-FFF2-40B4-BE49-F238E27FC236}">
              <a16:creationId xmlns:a16="http://schemas.microsoft.com/office/drawing/2014/main" id="{F864076A-08CA-D249-82B1-8FEA7E80C8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1" name="Rectangle 20">
          <a:extLst>
            <a:ext uri="{FF2B5EF4-FFF2-40B4-BE49-F238E27FC236}">
              <a16:creationId xmlns:a16="http://schemas.microsoft.com/office/drawing/2014/main" id="{4809ED22-F46E-C34C-8607-3B3A11F417E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2" name="Rectangle 21">
          <a:extLst>
            <a:ext uri="{FF2B5EF4-FFF2-40B4-BE49-F238E27FC236}">
              <a16:creationId xmlns:a16="http://schemas.microsoft.com/office/drawing/2014/main" id="{075C2CA0-0ADD-834D-80CD-10FFB6BAAA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3" name="Rectangle 22">
          <a:extLst>
            <a:ext uri="{FF2B5EF4-FFF2-40B4-BE49-F238E27FC236}">
              <a16:creationId xmlns:a16="http://schemas.microsoft.com/office/drawing/2014/main" id="{BAE7D9CD-B3FD-DC44-A635-06B0E7DBD3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4" name="Rectangle 23">
          <a:extLst>
            <a:ext uri="{FF2B5EF4-FFF2-40B4-BE49-F238E27FC236}">
              <a16:creationId xmlns:a16="http://schemas.microsoft.com/office/drawing/2014/main" id="{E4A33031-2DDD-084C-BF48-E37879E532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5" name="Rectangle 24">
          <a:extLst>
            <a:ext uri="{FF2B5EF4-FFF2-40B4-BE49-F238E27FC236}">
              <a16:creationId xmlns:a16="http://schemas.microsoft.com/office/drawing/2014/main" id="{2E47A075-DE16-1040-958E-D6C1ABC8207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6" name="Rectangle 25">
          <a:extLst>
            <a:ext uri="{FF2B5EF4-FFF2-40B4-BE49-F238E27FC236}">
              <a16:creationId xmlns:a16="http://schemas.microsoft.com/office/drawing/2014/main" id="{987CEDFF-EE83-5E41-BAAC-264E41ED0C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787" name="Rectangle 26">
          <a:extLst>
            <a:ext uri="{FF2B5EF4-FFF2-40B4-BE49-F238E27FC236}">
              <a16:creationId xmlns:a16="http://schemas.microsoft.com/office/drawing/2014/main" id="{A7873AAF-1609-CA4C-B92B-74FD27626C4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8" name="Rectangle 27">
          <a:extLst>
            <a:ext uri="{FF2B5EF4-FFF2-40B4-BE49-F238E27FC236}">
              <a16:creationId xmlns:a16="http://schemas.microsoft.com/office/drawing/2014/main" id="{08A960ED-00B7-234D-A7EA-93866BB093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9" name="Rectangle 28">
          <a:extLst>
            <a:ext uri="{FF2B5EF4-FFF2-40B4-BE49-F238E27FC236}">
              <a16:creationId xmlns:a16="http://schemas.microsoft.com/office/drawing/2014/main" id="{7AE174A1-4A63-5D46-BF8D-C0071EB6B2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0" name="Rectangle 29">
          <a:extLst>
            <a:ext uri="{FF2B5EF4-FFF2-40B4-BE49-F238E27FC236}">
              <a16:creationId xmlns:a16="http://schemas.microsoft.com/office/drawing/2014/main" id="{05A23984-B12A-DB4A-B763-54C7F40F791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1" name="Rectangle 30">
          <a:extLst>
            <a:ext uri="{FF2B5EF4-FFF2-40B4-BE49-F238E27FC236}">
              <a16:creationId xmlns:a16="http://schemas.microsoft.com/office/drawing/2014/main" id="{72E1F734-6B76-DA46-82D5-6292A9D1C64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2" name="Rectangle 31">
          <a:extLst>
            <a:ext uri="{FF2B5EF4-FFF2-40B4-BE49-F238E27FC236}">
              <a16:creationId xmlns:a16="http://schemas.microsoft.com/office/drawing/2014/main" id="{3F4C3B63-1E2E-564D-9932-9B2A590E08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3" name="Rectangle 32">
          <a:extLst>
            <a:ext uri="{FF2B5EF4-FFF2-40B4-BE49-F238E27FC236}">
              <a16:creationId xmlns:a16="http://schemas.microsoft.com/office/drawing/2014/main" id="{655FAED4-5A56-9E44-9878-018A76B37C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4" name="Rectangle 33">
          <a:extLst>
            <a:ext uri="{FF2B5EF4-FFF2-40B4-BE49-F238E27FC236}">
              <a16:creationId xmlns:a16="http://schemas.microsoft.com/office/drawing/2014/main" id="{262D925D-23C2-7547-B387-147C915228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5" name="Rectangle 34">
          <a:extLst>
            <a:ext uri="{FF2B5EF4-FFF2-40B4-BE49-F238E27FC236}">
              <a16:creationId xmlns:a16="http://schemas.microsoft.com/office/drawing/2014/main" id="{17F6BDD8-286F-F94C-94D0-BB54C0635F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6" name="Rectangle 35">
          <a:extLst>
            <a:ext uri="{FF2B5EF4-FFF2-40B4-BE49-F238E27FC236}">
              <a16:creationId xmlns:a16="http://schemas.microsoft.com/office/drawing/2014/main" id="{40458020-9E61-AE4B-93E4-8A8AD6866A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7" name="Rectangle 36">
          <a:extLst>
            <a:ext uri="{FF2B5EF4-FFF2-40B4-BE49-F238E27FC236}">
              <a16:creationId xmlns:a16="http://schemas.microsoft.com/office/drawing/2014/main" id="{8A73B697-28F1-6A42-8035-2DB8ADE34C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8" name="Rectangle 37">
          <a:extLst>
            <a:ext uri="{FF2B5EF4-FFF2-40B4-BE49-F238E27FC236}">
              <a16:creationId xmlns:a16="http://schemas.microsoft.com/office/drawing/2014/main" id="{F24B3600-5CE6-6040-AA4D-7A546829AF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9" name="Rectangle 38">
          <a:extLst>
            <a:ext uri="{FF2B5EF4-FFF2-40B4-BE49-F238E27FC236}">
              <a16:creationId xmlns:a16="http://schemas.microsoft.com/office/drawing/2014/main" id="{2AE8B82B-0109-B846-887A-2D975FA13BA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0" name="Rectangle 39">
          <a:extLst>
            <a:ext uri="{FF2B5EF4-FFF2-40B4-BE49-F238E27FC236}">
              <a16:creationId xmlns:a16="http://schemas.microsoft.com/office/drawing/2014/main" id="{6DE07AD8-86C0-3047-894C-0DBF363771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1" name="Rectangle 40">
          <a:extLst>
            <a:ext uri="{FF2B5EF4-FFF2-40B4-BE49-F238E27FC236}">
              <a16:creationId xmlns:a16="http://schemas.microsoft.com/office/drawing/2014/main" id="{1C7C360F-7AF4-CA4F-B0FD-BF9E26B5AA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2" name="Rectangle 41">
          <a:extLst>
            <a:ext uri="{FF2B5EF4-FFF2-40B4-BE49-F238E27FC236}">
              <a16:creationId xmlns:a16="http://schemas.microsoft.com/office/drawing/2014/main" id="{D1C7C02B-9BA3-A24A-BD1D-88D8458CCF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3" name="Rectangle 42">
          <a:extLst>
            <a:ext uri="{FF2B5EF4-FFF2-40B4-BE49-F238E27FC236}">
              <a16:creationId xmlns:a16="http://schemas.microsoft.com/office/drawing/2014/main" id="{11B090E8-1160-B344-8565-9024D0FE43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4" name="Rectangle 43">
          <a:extLst>
            <a:ext uri="{FF2B5EF4-FFF2-40B4-BE49-F238E27FC236}">
              <a16:creationId xmlns:a16="http://schemas.microsoft.com/office/drawing/2014/main" id="{1F79442C-7C54-F446-9538-10685F8E43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5" name="Rectangle 44">
          <a:extLst>
            <a:ext uri="{FF2B5EF4-FFF2-40B4-BE49-F238E27FC236}">
              <a16:creationId xmlns:a16="http://schemas.microsoft.com/office/drawing/2014/main" id="{D22A907D-85E8-8E42-B948-1BAD89306F3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06" name="Rectangle 45">
          <a:extLst>
            <a:ext uri="{FF2B5EF4-FFF2-40B4-BE49-F238E27FC236}">
              <a16:creationId xmlns:a16="http://schemas.microsoft.com/office/drawing/2014/main" id="{51CE24AD-032D-A747-86F5-35950003F0C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7" name="Rectangle 46">
          <a:extLst>
            <a:ext uri="{FF2B5EF4-FFF2-40B4-BE49-F238E27FC236}">
              <a16:creationId xmlns:a16="http://schemas.microsoft.com/office/drawing/2014/main" id="{C89D2CB9-9D4C-504E-89F1-C95F22C6AD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8" name="Rectangle 47">
          <a:extLst>
            <a:ext uri="{FF2B5EF4-FFF2-40B4-BE49-F238E27FC236}">
              <a16:creationId xmlns:a16="http://schemas.microsoft.com/office/drawing/2014/main" id="{BF3DFC64-4DF0-0945-9945-898EC4E1CB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9" name="Rectangle 48">
          <a:extLst>
            <a:ext uri="{FF2B5EF4-FFF2-40B4-BE49-F238E27FC236}">
              <a16:creationId xmlns:a16="http://schemas.microsoft.com/office/drawing/2014/main" id="{08BB84AF-6D84-DC4C-8083-41E3266C56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0" name="Rectangle 49">
          <a:extLst>
            <a:ext uri="{FF2B5EF4-FFF2-40B4-BE49-F238E27FC236}">
              <a16:creationId xmlns:a16="http://schemas.microsoft.com/office/drawing/2014/main" id="{A7E70293-499D-3C47-8D58-BC0163B19D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1" name="Rectangle 50">
          <a:extLst>
            <a:ext uri="{FF2B5EF4-FFF2-40B4-BE49-F238E27FC236}">
              <a16:creationId xmlns:a16="http://schemas.microsoft.com/office/drawing/2014/main" id="{EF88B72C-F30C-3A4F-8D82-7B4C6A7E92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2" name="Rectangle 51">
          <a:extLst>
            <a:ext uri="{FF2B5EF4-FFF2-40B4-BE49-F238E27FC236}">
              <a16:creationId xmlns:a16="http://schemas.microsoft.com/office/drawing/2014/main" id="{BF11124E-C8C6-9243-BB17-F04062C8EC0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3" name="Rectangle 52">
          <a:extLst>
            <a:ext uri="{FF2B5EF4-FFF2-40B4-BE49-F238E27FC236}">
              <a16:creationId xmlns:a16="http://schemas.microsoft.com/office/drawing/2014/main" id="{EA5FEB8C-3698-0441-BDD5-70E15D9C576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4" name="Rectangle 53">
          <a:extLst>
            <a:ext uri="{FF2B5EF4-FFF2-40B4-BE49-F238E27FC236}">
              <a16:creationId xmlns:a16="http://schemas.microsoft.com/office/drawing/2014/main" id="{5FA68A7F-8A04-7E47-847F-E2BAC9910E8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5" name="Rectangle 54">
          <a:extLst>
            <a:ext uri="{FF2B5EF4-FFF2-40B4-BE49-F238E27FC236}">
              <a16:creationId xmlns:a16="http://schemas.microsoft.com/office/drawing/2014/main" id="{94C0CF7F-DB4F-9843-A88F-6556D3FA9D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6" name="Rectangle 55">
          <a:extLst>
            <a:ext uri="{FF2B5EF4-FFF2-40B4-BE49-F238E27FC236}">
              <a16:creationId xmlns:a16="http://schemas.microsoft.com/office/drawing/2014/main" id="{AC6CEDB5-1699-2448-913B-6646301C63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7" name="Rectangle 56">
          <a:extLst>
            <a:ext uri="{FF2B5EF4-FFF2-40B4-BE49-F238E27FC236}">
              <a16:creationId xmlns:a16="http://schemas.microsoft.com/office/drawing/2014/main" id="{4D05CF2B-C1DE-6544-B7F4-35EDCA8C931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8" name="Rectangle 57">
          <a:extLst>
            <a:ext uri="{FF2B5EF4-FFF2-40B4-BE49-F238E27FC236}">
              <a16:creationId xmlns:a16="http://schemas.microsoft.com/office/drawing/2014/main" id="{D11120AF-81D3-B546-8594-69A1732B79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9" name="Rectangle 58">
          <a:extLst>
            <a:ext uri="{FF2B5EF4-FFF2-40B4-BE49-F238E27FC236}">
              <a16:creationId xmlns:a16="http://schemas.microsoft.com/office/drawing/2014/main" id="{97EA3EED-664E-D74F-8B3A-F8BA9BC844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0" name="Rectangle 59">
          <a:extLst>
            <a:ext uri="{FF2B5EF4-FFF2-40B4-BE49-F238E27FC236}">
              <a16:creationId xmlns:a16="http://schemas.microsoft.com/office/drawing/2014/main" id="{E9254B38-F7F0-5D41-92C3-A09E999A7D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1" name="Rectangle 60">
          <a:extLst>
            <a:ext uri="{FF2B5EF4-FFF2-40B4-BE49-F238E27FC236}">
              <a16:creationId xmlns:a16="http://schemas.microsoft.com/office/drawing/2014/main" id="{D0A61B63-270C-9440-A47B-C9E0447B59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2" name="Rectangle 61">
          <a:extLst>
            <a:ext uri="{FF2B5EF4-FFF2-40B4-BE49-F238E27FC236}">
              <a16:creationId xmlns:a16="http://schemas.microsoft.com/office/drawing/2014/main" id="{954AB0F6-F223-EE4A-B126-96B76D1B0B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3" name="Rectangle 62">
          <a:extLst>
            <a:ext uri="{FF2B5EF4-FFF2-40B4-BE49-F238E27FC236}">
              <a16:creationId xmlns:a16="http://schemas.microsoft.com/office/drawing/2014/main" id="{B4437FC8-AFEC-364F-AFC8-E853BD365F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4" name="Rectangle 63">
          <a:extLst>
            <a:ext uri="{FF2B5EF4-FFF2-40B4-BE49-F238E27FC236}">
              <a16:creationId xmlns:a16="http://schemas.microsoft.com/office/drawing/2014/main" id="{D365944F-A8C5-FF47-8943-056D05EB736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5" name="Rectangle 64">
          <a:extLst>
            <a:ext uri="{FF2B5EF4-FFF2-40B4-BE49-F238E27FC236}">
              <a16:creationId xmlns:a16="http://schemas.microsoft.com/office/drawing/2014/main" id="{D85D2B5E-1137-5246-8DFC-6CC0EA1AC5C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6" name="Rectangle 65">
          <a:extLst>
            <a:ext uri="{FF2B5EF4-FFF2-40B4-BE49-F238E27FC236}">
              <a16:creationId xmlns:a16="http://schemas.microsoft.com/office/drawing/2014/main" id="{7BA624F3-C494-2D4D-B949-216F8EFE89F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7" name="Rectangle 66">
          <a:extLst>
            <a:ext uri="{FF2B5EF4-FFF2-40B4-BE49-F238E27FC236}">
              <a16:creationId xmlns:a16="http://schemas.microsoft.com/office/drawing/2014/main" id="{7C39E9A6-3153-444B-9E12-2C6D49D3649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8" name="Rectangle 67">
          <a:extLst>
            <a:ext uri="{FF2B5EF4-FFF2-40B4-BE49-F238E27FC236}">
              <a16:creationId xmlns:a16="http://schemas.microsoft.com/office/drawing/2014/main" id="{408CDE67-CF72-FA41-843B-95BD5584C9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9" name="Rectangle 68">
          <a:extLst>
            <a:ext uri="{FF2B5EF4-FFF2-40B4-BE49-F238E27FC236}">
              <a16:creationId xmlns:a16="http://schemas.microsoft.com/office/drawing/2014/main" id="{A8961A88-2B61-7C4D-B12B-7480122ADA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0" name="Rectangle 69">
          <a:extLst>
            <a:ext uri="{FF2B5EF4-FFF2-40B4-BE49-F238E27FC236}">
              <a16:creationId xmlns:a16="http://schemas.microsoft.com/office/drawing/2014/main" id="{9E3D40AD-5C34-D745-91A1-402776E879B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31" name="Rectangle 70">
          <a:extLst>
            <a:ext uri="{FF2B5EF4-FFF2-40B4-BE49-F238E27FC236}">
              <a16:creationId xmlns:a16="http://schemas.microsoft.com/office/drawing/2014/main" id="{D95C13CF-8AE5-A646-B9B5-FF5030FABCF6}"/>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2" name="Rectangle 71">
          <a:extLst>
            <a:ext uri="{FF2B5EF4-FFF2-40B4-BE49-F238E27FC236}">
              <a16:creationId xmlns:a16="http://schemas.microsoft.com/office/drawing/2014/main" id="{DA2CA256-D9C1-FE43-BFB6-447C196D62D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3" name="Rectangle 72">
          <a:extLst>
            <a:ext uri="{FF2B5EF4-FFF2-40B4-BE49-F238E27FC236}">
              <a16:creationId xmlns:a16="http://schemas.microsoft.com/office/drawing/2014/main" id="{93A86B69-5D4D-8F4E-8716-C7E91680C9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4" name="Rectangle 73">
          <a:extLst>
            <a:ext uri="{FF2B5EF4-FFF2-40B4-BE49-F238E27FC236}">
              <a16:creationId xmlns:a16="http://schemas.microsoft.com/office/drawing/2014/main" id="{DE423AB4-C104-A74C-BDA6-D9E8CA933F7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5" name="Rectangle 74">
          <a:extLst>
            <a:ext uri="{FF2B5EF4-FFF2-40B4-BE49-F238E27FC236}">
              <a16:creationId xmlns:a16="http://schemas.microsoft.com/office/drawing/2014/main" id="{EF7F1F6C-2ED1-6741-8A7D-BCB03B39E3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6" name="Rectangle 75">
          <a:extLst>
            <a:ext uri="{FF2B5EF4-FFF2-40B4-BE49-F238E27FC236}">
              <a16:creationId xmlns:a16="http://schemas.microsoft.com/office/drawing/2014/main" id="{0FCAF6EA-5AE3-5448-95BE-02850E3E67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7" name="Rectangle 76">
          <a:extLst>
            <a:ext uri="{FF2B5EF4-FFF2-40B4-BE49-F238E27FC236}">
              <a16:creationId xmlns:a16="http://schemas.microsoft.com/office/drawing/2014/main" id="{B5A4A5D1-481E-2E46-9B43-8A545B274C0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8" name="Rectangle 77">
          <a:extLst>
            <a:ext uri="{FF2B5EF4-FFF2-40B4-BE49-F238E27FC236}">
              <a16:creationId xmlns:a16="http://schemas.microsoft.com/office/drawing/2014/main" id="{5EBCB160-1D5F-B04F-B9B7-F94A7DBA53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9" name="Rectangle 78">
          <a:extLst>
            <a:ext uri="{FF2B5EF4-FFF2-40B4-BE49-F238E27FC236}">
              <a16:creationId xmlns:a16="http://schemas.microsoft.com/office/drawing/2014/main" id="{8EBD8E13-11D2-0F49-8955-AA94C071B8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0" name="Rectangle 79">
          <a:extLst>
            <a:ext uri="{FF2B5EF4-FFF2-40B4-BE49-F238E27FC236}">
              <a16:creationId xmlns:a16="http://schemas.microsoft.com/office/drawing/2014/main" id="{7F97BB1E-56D3-764C-9E7D-F9A85C35B3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1" name="Rectangle 80">
          <a:extLst>
            <a:ext uri="{FF2B5EF4-FFF2-40B4-BE49-F238E27FC236}">
              <a16:creationId xmlns:a16="http://schemas.microsoft.com/office/drawing/2014/main" id="{44821DB1-5F74-FD47-AA81-0844230959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2" name="Rectangle 81">
          <a:extLst>
            <a:ext uri="{FF2B5EF4-FFF2-40B4-BE49-F238E27FC236}">
              <a16:creationId xmlns:a16="http://schemas.microsoft.com/office/drawing/2014/main" id="{1B0D807D-77B7-1F47-94B3-094D90B97B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3" name="Rectangle 82">
          <a:extLst>
            <a:ext uri="{FF2B5EF4-FFF2-40B4-BE49-F238E27FC236}">
              <a16:creationId xmlns:a16="http://schemas.microsoft.com/office/drawing/2014/main" id="{C4A1DAC7-58D5-584A-8FED-C7F6816E03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4" name="Rectangle 83">
          <a:extLst>
            <a:ext uri="{FF2B5EF4-FFF2-40B4-BE49-F238E27FC236}">
              <a16:creationId xmlns:a16="http://schemas.microsoft.com/office/drawing/2014/main" id="{8350B23A-F29F-DE45-A51D-B9E1105EE6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5" name="Rectangle 84">
          <a:extLst>
            <a:ext uri="{FF2B5EF4-FFF2-40B4-BE49-F238E27FC236}">
              <a16:creationId xmlns:a16="http://schemas.microsoft.com/office/drawing/2014/main" id="{ACFF29C8-DCEC-DF4A-BB48-E7D9E99120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6" name="Rectangle 85">
          <a:extLst>
            <a:ext uri="{FF2B5EF4-FFF2-40B4-BE49-F238E27FC236}">
              <a16:creationId xmlns:a16="http://schemas.microsoft.com/office/drawing/2014/main" id="{AFDE58D6-B76C-C745-B9EC-96BA3D884AF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7" name="Rectangle 86">
          <a:extLst>
            <a:ext uri="{FF2B5EF4-FFF2-40B4-BE49-F238E27FC236}">
              <a16:creationId xmlns:a16="http://schemas.microsoft.com/office/drawing/2014/main" id="{9005B914-0349-594D-BF9A-3136C3DE77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8" name="Rectangle 87">
          <a:extLst>
            <a:ext uri="{FF2B5EF4-FFF2-40B4-BE49-F238E27FC236}">
              <a16:creationId xmlns:a16="http://schemas.microsoft.com/office/drawing/2014/main" id="{28420EBA-AF88-F04D-918D-C090D4D86D9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9" name="Rectangle 88">
          <a:extLst>
            <a:ext uri="{FF2B5EF4-FFF2-40B4-BE49-F238E27FC236}">
              <a16:creationId xmlns:a16="http://schemas.microsoft.com/office/drawing/2014/main" id="{96864441-F091-D742-BCC4-A96D27C1650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50" name="Rectangle 89">
          <a:extLst>
            <a:ext uri="{FF2B5EF4-FFF2-40B4-BE49-F238E27FC236}">
              <a16:creationId xmlns:a16="http://schemas.microsoft.com/office/drawing/2014/main" id="{CE82CE05-4ADA-A44C-901F-698FAB67F72C}"/>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1" name="Rectangle 90">
          <a:extLst>
            <a:ext uri="{FF2B5EF4-FFF2-40B4-BE49-F238E27FC236}">
              <a16:creationId xmlns:a16="http://schemas.microsoft.com/office/drawing/2014/main" id="{88B221F7-23A1-1847-B876-D8AF45713E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2" name="Rectangle 91">
          <a:extLst>
            <a:ext uri="{FF2B5EF4-FFF2-40B4-BE49-F238E27FC236}">
              <a16:creationId xmlns:a16="http://schemas.microsoft.com/office/drawing/2014/main" id="{79CB11D1-0068-2A4A-B3A4-8350A67983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3" name="Rectangle 92">
          <a:extLst>
            <a:ext uri="{FF2B5EF4-FFF2-40B4-BE49-F238E27FC236}">
              <a16:creationId xmlns:a16="http://schemas.microsoft.com/office/drawing/2014/main" id="{AC14ACD3-34E8-1A47-8622-53BAAC4A60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4" name="Rectangle 93">
          <a:extLst>
            <a:ext uri="{FF2B5EF4-FFF2-40B4-BE49-F238E27FC236}">
              <a16:creationId xmlns:a16="http://schemas.microsoft.com/office/drawing/2014/main" id="{38EDA827-5342-2E46-B57F-AFFFBA2CC0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5" name="Rectangle 94">
          <a:extLst>
            <a:ext uri="{FF2B5EF4-FFF2-40B4-BE49-F238E27FC236}">
              <a16:creationId xmlns:a16="http://schemas.microsoft.com/office/drawing/2014/main" id="{1E08A85B-611D-B34B-8D2A-A9850B1ABB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6" name="Rectangle 95">
          <a:extLst>
            <a:ext uri="{FF2B5EF4-FFF2-40B4-BE49-F238E27FC236}">
              <a16:creationId xmlns:a16="http://schemas.microsoft.com/office/drawing/2014/main" id="{A1D6F499-F37F-8A44-95AB-5046C30744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57" name="Rectangle 96">
          <a:extLst>
            <a:ext uri="{FF2B5EF4-FFF2-40B4-BE49-F238E27FC236}">
              <a16:creationId xmlns:a16="http://schemas.microsoft.com/office/drawing/2014/main" id="{D4EFDE76-7282-344A-BF5B-22854CC5E49A}"/>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8" name="Rectangle 97">
          <a:extLst>
            <a:ext uri="{FF2B5EF4-FFF2-40B4-BE49-F238E27FC236}">
              <a16:creationId xmlns:a16="http://schemas.microsoft.com/office/drawing/2014/main" id="{67D515A9-FA74-6E4D-97CB-BF90A401CB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9" name="Rectangle 98">
          <a:extLst>
            <a:ext uri="{FF2B5EF4-FFF2-40B4-BE49-F238E27FC236}">
              <a16:creationId xmlns:a16="http://schemas.microsoft.com/office/drawing/2014/main" id="{1DB2F647-507D-5048-B8B1-B147107242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0" name="Rectangle 99">
          <a:extLst>
            <a:ext uri="{FF2B5EF4-FFF2-40B4-BE49-F238E27FC236}">
              <a16:creationId xmlns:a16="http://schemas.microsoft.com/office/drawing/2014/main" id="{A1097453-9B2B-3D4B-8127-201334F4B5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1" name="Rectangle 100">
          <a:extLst>
            <a:ext uri="{FF2B5EF4-FFF2-40B4-BE49-F238E27FC236}">
              <a16:creationId xmlns:a16="http://schemas.microsoft.com/office/drawing/2014/main" id="{95664806-11AD-0F4F-A069-D83E7761CE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2" name="Rectangle 101">
          <a:extLst>
            <a:ext uri="{FF2B5EF4-FFF2-40B4-BE49-F238E27FC236}">
              <a16:creationId xmlns:a16="http://schemas.microsoft.com/office/drawing/2014/main" id="{E42D6497-E473-4941-9F17-CDB938ACC0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3" name="Rectangle 102">
          <a:extLst>
            <a:ext uri="{FF2B5EF4-FFF2-40B4-BE49-F238E27FC236}">
              <a16:creationId xmlns:a16="http://schemas.microsoft.com/office/drawing/2014/main" id="{F37FD88B-BCF9-DB47-A95E-38B8EEC476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4" name="Rectangle 103">
          <a:extLst>
            <a:ext uri="{FF2B5EF4-FFF2-40B4-BE49-F238E27FC236}">
              <a16:creationId xmlns:a16="http://schemas.microsoft.com/office/drawing/2014/main" id="{B5460D4A-3DAB-A641-87E0-5BA56EFBEC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5" name="Rectangle 104">
          <a:extLst>
            <a:ext uri="{FF2B5EF4-FFF2-40B4-BE49-F238E27FC236}">
              <a16:creationId xmlns:a16="http://schemas.microsoft.com/office/drawing/2014/main" id="{E96455FC-1D4F-EE45-AA6B-7A6CC27E3E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6" name="Rectangle 105">
          <a:extLst>
            <a:ext uri="{FF2B5EF4-FFF2-40B4-BE49-F238E27FC236}">
              <a16:creationId xmlns:a16="http://schemas.microsoft.com/office/drawing/2014/main" id="{06EF6555-C357-ED49-B5E4-659C4118A8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7" name="Rectangle 106">
          <a:extLst>
            <a:ext uri="{FF2B5EF4-FFF2-40B4-BE49-F238E27FC236}">
              <a16:creationId xmlns:a16="http://schemas.microsoft.com/office/drawing/2014/main" id="{1F4299EA-CE1F-4E49-8957-010FB654B12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8" name="Rectangle 107">
          <a:extLst>
            <a:ext uri="{FF2B5EF4-FFF2-40B4-BE49-F238E27FC236}">
              <a16:creationId xmlns:a16="http://schemas.microsoft.com/office/drawing/2014/main" id="{1856E43A-776C-FC41-B0D1-1169CD1BA8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9" name="Rectangle 108">
          <a:extLst>
            <a:ext uri="{FF2B5EF4-FFF2-40B4-BE49-F238E27FC236}">
              <a16:creationId xmlns:a16="http://schemas.microsoft.com/office/drawing/2014/main" id="{9A89C285-F294-BD40-9F6B-B578D8C94B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0" name="Rectangle 109">
          <a:extLst>
            <a:ext uri="{FF2B5EF4-FFF2-40B4-BE49-F238E27FC236}">
              <a16:creationId xmlns:a16="http://schemas.microsoft.com/office/drawing/2014/main" id="{FA5C1134-CBCB-BD43-AF77-E8D6544C9E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1" name="Rectangle 110">
          <a:extLst>
            <a:ext uri="{FF2B5EF4-FFF2-40B4-BE49-F238E27FC236}">
              <a16:creationId xmlns:a16="http://schemas.microsoft.com/office/drawing/2014/main" id="{0B9FC1E0-0D7A-1E4A-B41A-9AB1C4774CC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2" name="Rectangle 111">
          <a:extLst>
            <a:ext uri="{FF2B5EF4-FFF2-40B4-BE49-F238E27FC236}">
              <a16:creationId xmlns:a16="http://schemas.microsoft.com/office/drawing/2014/main" id="{44D99E89-33C0-2B41-B409-46A0DC0607B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3" name="Rectangle 112">
          <a:extLst>
            <a:ext uri="{FF2B5EF4-FFF2-40B4-BE49-F238E27FC236}">
              <a16:creationId xmlns:a16="http://schemas.microsoft.com/office/drawing/2014/main" id="{F43FA767-A629-B74E-9F56-0FB67D58C0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4" name="Rectangle 113">
          <a:extLst>
            <a:ext uri="{FF2B5EF4-FFF2-40B4-BE49-F238E27FC236}">
              <a16:creationId xmlns:a16="http://schemas.microsoft.com/office/drawing/2014/main" id="{D483ED56-D903-9D4C-90DF-4BF2B74C35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5" name="Rectangle 114">
          <a:extLst>
            <a:ext uri="{FF2B5EF4-FFF2-40B4-BE49-F238E27FC236}">
              <a16:creationId xmlns:a16="http://schemas.microsoft.com/office/drawing/2014/main" id="{92B27730-02B5-B644-BCC9-168AC217B9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876" name="Rectangle 115">
          <a:extLst>
            <a:ext uri="{FF2B5EF4-FFF2-40B4-BE49-F238E27FC236}">
              <a16:creationId xmlns:a16="http://schemas.microsoft.com/office/drawing/2014/main" id="{77E02A5D-485A-E44D-A9D8-7D56FD5A5C33}"/>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7" name="Rectangle 116">
          <a:extLst>
            <a:ext uri="{FF2B5EF4-FFF2-40B4-BE49-F238E27FC236}">
              <a16:creationId xmlns:a16="http://schemas.microsoft.com/office/drawing/2014/main" id="{FC24C7E2-2472-D140-83E9-7459984569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8" name="Rectangle 117">
          <a:extLst>
            <a:ext uri="{FF2B5EF4-FFF2-40B4-BE49-F238E27FC236}">
              <a16:creationId xmlns:a16="http://schemas.microsoft.com/office/drawing/2014/main" id="{E2073FAD-1D9E-8A4E-ABDC-B654D9707C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9" name="Rectangle 118">
          <a:extLst>
            <a:ext uri="{FF2B5EF4-FFF2-40B4-BE49-F238E27FC236}">
              <a16:creationId xmlns:a16="http://schemas.microsoft.com/office/drawing/2014/main" id="{018501F5-51F1-FF48-84FF-608B727A61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0" name="Rectangle 119">
          <a:extLst>
            <a:ext uri="{FF2B5EF4-FFF2-40B4-BE49-F238E27FC236}">
              <a16:creationId xmlns:a16="http://schemas.microsoft.com/office/drawing/2014/main" id="{FB3E72F2-56C4-5D4A-81AE-2F9664EEB2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1" name="Rectangle 120">
          <a:extLst>
            <a:ext uri="{FF2B5EF4-FFF2-40B4-BE49-F238E27FC236}">
              <a16:creationId xmlns:a16="http://schemas.microsoft.com/office/drawing/2014/main" id="{42DB05AA-C597-DB41-9CFF-753209DD84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2" name="Rectangle 121">
          <a:extLst>
            <a:ext uri="{FF2B5EF4-FFF2-40B4-BE49-F238E27FC236}">
              <a16:creationId xmlns:a16="http://schemas.microsoft.com/office/drawing/2014/main" id="{37426727-CFDA-014C-AA13-BB297BF9FC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3" name="Rectangle 122">
          <a:extLst>
            <a:ext uri="{FF2B5EF4-FFF2-40B4-BE49-F238E27FC236}">
              <a16:creationId xmlns:a16="http://schemas.microsoft.com/office/drawing/2014/main" id="{3BCAE874-5F29-A241-8188-22B1E325DB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4" name="Rectangle 123">
          <a:extLst>
            <a:ext uri="{FF2B5EF4-FFF2-40B4-BE49-F238E27FC236}">
              <a16:creationId xmlns:a16="http://schemas.microsoft.com/office/drawing/2014/main" id="{400F296C-E28E-4947-8D5C-35D4A3039F1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5" name="Rectangle 124">
          <a:extLst>
            <a:ext uri="{FF2B5EF4-FFF2-40B4-BE49-F238E27FC236}">
              <a16:creationId xmlns:a16="http://schemas.microsoft.com/office/drawing/2014/main" id="{B4E58CC8-C496-2648-AAEB-6BD7A774C7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6" name="Rectangle 125">
          <a:extLst>
            <a:ext uri="{FF2B5EF4-FFF2-40B4-BE49-F238E27FC236}">
              <a16:creationId xmlns:a16="http://schemas.microsoft.com/office/drawing/2014/main" id="{93198379-1E03-E045-85FB-F65C6562A1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7" name="Rectangle 126">
          <a:extLst>
            <a:ext uri="{FF2B5EF4-FFF2-40B4-BE49-F238E27FC236}">
              <a16:creationId xmlns:a16="http://schemas.microsoft.com/office/drawing/2014/main" id="{0E60FFD1-B7AF-B547-BF8E-AB8C521E60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8" name="Rectangle 127">
          <a:extLst>
            <a:ext uri="{FF2B5EF4-FFF2-40B4-BE49-F238E27FC236}">
              <a16:creationId xmlns:a16="http://schemas.microsoft.com/office/drawing/2014/main" id="{6CAC311B-EBC2-564B-B955-A45291F1CD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89" name="Rectangle 128">
          <a:extLst>
            <a:ext uri="{FF2B5EF4-FFF2-40B4-BE49-F238E27FC236}">
              <a16:creationId xmlns:a16="http://schemas.microsoft.com/office/drawing/2014/main" id="{5FA89F21-83F3-FD43-8B20-3E9207B1BD79}"/>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0" name="Rectangle 129">
          <a:extLst>
            <a:ext uri="{FF2B5EF4-FFF2-40B4-BE49-F238E27FC236}">
              <a16:creationId xmlns:a16="http://schemas.microsoft.com/office/drawing/2014/main" id="{779F5BFF-4980-D841-8206-E2817F7D34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1" name="Rectangle 130">
          <a:extLst>
            <a:ext uri="{FF2B5EF4-FFF2-40B4-BE49-F238E27FC236}">
              <a16:creationId xmlns:a16="http://schemas.microsoft.com/office/drawing/2014/main" id="{0693A4CA-E2C4-EA45-9253-86DDCE1B0F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2" name="Rectangle 131">
          <a:extLst>
            <a:ext uri="{FF2B5EF4-FFF2-40B4-BE49-F238E27FC236}">
              <a16:creationId xmlns:a16="http://schemas.microsoft.com/office/drawing/2014/main" id="{7CEF6454-B328-E541-9EF2-C49E797937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3" name="Rectangle 132">
          <a:extLst>
            <a:ext uri="{FF2B5EF4-FFF2-40B4-BE49-F238E27FC236}">
              <a16:creationId xmlns:a16="http://schemas.microsoft.com/office/drawing/2014/main" id="{D13B2C55-5551-5048-8BBB-98115AAAC1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4" name="Rectangle 133">
          <a:extLst>
            <a:ext uri="{FF2B5EF4-FFF2-40B4-BE49-F238E27FC236}">
              <a16:creationId xmlns:a16="http://schemas.microsoft.com/office/drawing/2014/main" id="{811C9B13-EE89-C140-A3B3-668DD74B40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5" name="Rectangle 134">
          <a:extLst>
            <a:ext uri="{FF2B5EF4-FFF2-40B4-BE49-F238E27FC236}">
              <a16:creationId xmlns:a16="http://schemas.microsoft.com/office/drawing/2014/main" id="{FC05BB39-FF15-F841-B332-E4577EC089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6" name="Rectangle 135">
          <a:extLst>
            <a:ext uri="{FF2B5EF4-FFF2-40B4-BE49-F238E27FC236}">
              <a16:creationId xmlns:a16="http://schemas.microsoft.com/office/drawing/2014/main" id="{DBAF7C59-9B91-614E-BE5B-37E72B1668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7" name="Rectangle 136">
          <a:extLst>
            <a:ext uri="{FF2B5EF4-FFF2-40B4-BE49-F238E27FC236}">
              <a16:creationId xmlns:a16="http://schemas.microsoft.com/office/drawing/2014/main" id="{134E5AF3-CEA6-884C-ADF8-122678AB30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8" name="Rectangle 137">
          <a:extLst>
            <a:ext uri="{FF2B5EF4-FFF2-40B4-BE49-F238E27FC236}">
              <a16:creationId xmlns:a16="http://schemas.microsoft.com/office/drawing/2014/main" id="{02F7CBE9-0F2C-3E45-8F82-5489EC8BEB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9" name="Rectangle 138">
          <a:extLst>
            <a:ext uri="{FF2B5EF4-FFF2-40B4-BE49-F238E27FC236}">
              <a16:creationId xmlns:a16="http://schemas.microsoft.com/office/drawing/2014/main" id="{7222223E-42A6-D347-8302-E6F5E6A45F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0" name="Rectangle 139">
          <a:extLst>
            <a:ext uri="{FF2B5EF4-FFF2-40B4-BE49-F238E27FC236}">
              <a16:creationId xmlns:a16="http://schemas.microsoft.com/office/drawing/2014/main" id="{EFCE34DE-0FC5-FD43-9162-2388E2463A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1" name="Rectangle 140">
          <a:extLst>
            <a:ext uri="{FF2B5EF4-FFF2-40B4-BE49-F238E27FC236}">
              <a16:creationId xmlns:a16="http://schemas.microsoft.com/office/drawing/2014/main" id="{A6ABAC09-8ECB-804D-AEFF-E4A0F24E3C2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2" name="Rectangle 141">
          <a:extLst>
            <a:ext uri="{FF2B5EF4-FFF2-40B4-BE49-F238E27FC236}">
              <a16:creationId xmlns:a16="http://schemas.microsoft.com/office/drawing/2014/main" id="{A53ED2D5-8225-5D43-9B44-64F77B11FF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3" name="Rectangle 142">
          <a:extLst>
            <a:ext uri="{FF2B5EF4-FFF2-40B4-BE49-F238E27FC236}">
              <a16:creationId xmlns:a16="http://schemas.microsoft.com/office/drawing/2014/main" id="{E0976A40-D7C5-7646-8C2C-876D931FFA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4" name="Rectangle 143">
          <a:extLst>
            <a:ext uri="{FF2B5EF4-FFF2-40B4-BE49-F238E27FC236}">
              <a16:creationId xmlns:a16="http://schemas.microsoft.com/office/drawing/2014/main" id="{39288644-606D-1C47-9ABA-A02815F102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5" name="Rectangle 144">
          <a:extLst>
            <a:ext uri="{FF2B5EF4-FFF2-40B4-BE49-F238E27FC236}">
              <a16:creationId xmlns:a16="http://schemas.microsoft.com/office/drawing/2014/main" id="{471C930B-97EE-B84B-A0DE-97C4F617D9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6" name="Rectangle 145">
          <a:extLst>
            <a:ext uri="{FF2B5EF4-FFF2-40B4-BE49-F238E27FC236}">
              <a16:creationId xmlns:a16="http://schemas.microsoft.com/office/drawing/2014/main" id="{393C3CB9-2593-FF4C-8D86-93C8C1FFEB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7" name="Rectangle 146">
          <a:extLst>
            <a:ext uri="{FF2B5EF4-FFF2-40B4-BE49-F238E27FC236}">
              <a16:creationId xmlns:a16="http://schemas.microsoft.com/office/drawing/2014/main" id="{F8C50B1B-CC8E-4B4A-92B1-D0516552AB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08" name="Rectangle 147">
          <a:extLst>
            <a:ext uri="{FF2B5EF4-FFF2-40B4-BE49-F238E27FC236}">
              <a16:creationId xmlns:a16="http://schemas.microsoft.com/office/drawing/2014/main" id="{E93A85E6-8B2D-B247-BEDE-3FC395ABE6C8}"/>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9" name="Rectangle 148">
          <a:extLst>
            <a:ext uri="{FF2B5EF4-FFF2-40B4-BE49-F238E27FC236}">
              <a16:creationId xmlns:a16="http://schemas.microsoft.com/office/drawing/2014/main" id="{3417B336-6206-5C45-BFDE-9208E77D890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0" name="Rectangle 149">
          <a:extLst>
            <a:ext uri="{FF2B5EF4-FFF2-40B4-BE49-F238E27FC236}">
              <a16:creationId xmlns:a16="http://schemas.microsoft.com/office/drawing/2014/main" id="{F5A36894-86B9-ED4B-807F-42B5E5B6ED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1" name="Rectangle 150">
          <a:extLst>
            <a:ext uri="{FF2B5EF4-FFF2-40B4-BE49-F238E27FC236}">
              <a16:creationId xmlns:a16="http://schemas.microsoft.com/office/drawing/2014/main" id="{2648377C-2232-C841-9341-92A2BBC1D6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2" name="Rectangle 151">
          <a:extLst>
            <a:ext uri="{FF2B5EF4-FFF2-40B4-BE49-F238E27FC236}">
              <a16:creationId xmlns:a16="http://schemas.microsoft.com/office/drawing/2014/main" id="{F61C5B3F-71B4-6B47-B9FE-70B956D16A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3" name="Rectangle 152">
          <a:extLst>
            <a:ext uri="{FF2B5EF4-FFF2-40B4-BE49-F238E27FC236}">
              <a16:creationId xmlns:a16="http://schemas.microsoft.com/office/drawing/2014/main" id="{5C8602DA-F69F-154E-81AB-85186C0B67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4" name="Rectangle 153">
          <a:extLst>
            <a:ext uri="{FF2B5EF4-FFF2-40B4-BE49-F238E27FC236}">
              <a16:creationId xmlns:a16="http://schemas.microsoft.com/office/drawing/2014/main" id="{1F80D571-C61D-4844-A854-C2CA8451EF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5" name="Rectangle 154">
          <a:extLst>
            <a:ext uri="{FF2B5EF4-FFF2-40B4-BE49-F238E27FC236}">
              <a16:creationId xmlns:a16="http://schemas.microsoft.com/office/drawing/2014/main" id="{DA23F1A3-D633-D943-93E4-B81C0C7C73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6" name="Rectangle 155">
          <a:extLst>
            <a:ext uri="{FF2B5EF4-FFF2-40B4-BE49-F238E27FC236}">
              <a16:creationId xmlns:a16="http://schemas.microsoft.com/office/drawing/2014/main" id="{9E863E5E-6372-E642-9510-CD9AFDED68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7" name="Rectangle 156">
          <a:extLst>
            <a:ext uri="{FF2B5EF4-FFF2-40B4-BE49-F238E27FC236}">
              <a16:creationId xmlns:a16="http://schemas.microsoft.com/office/drawing/2014/main" id="{E04F379F-8840-7A4F-BAFA-23EBC200E6C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8" name="Rectangle 157">
          <a:extLst>
            <a:ext uri="{FF2B5EF4-FFF2-40B4-BE49-F238E27FC236}">
              <a16:creationId xmlns:a16="http://schemas.microsoft.com/office/drawing/2014/main" id="{3A2D2ED6-D2DE-6E4C-BC42-89231DB58E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9" name="Rectangle 158">
          <a:extLst>
            <a:ext uri="{FF2B5EF4-FFF2-40B4-BE49-F238E27FC236}">
              <a16:creationId xmlns:a16="http://schemas.microsoft.com/office/drawing/2014/main" id="{ED87E347-2D55-0F47-B58D-045215903E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0" name="Rectangle 159">
          <a:extLst>
            <a:ext uri="{FF2B5EF4-FFF2-40B4-BE49-F238E27FC236}">
              <a16:creationId xmlns:a16="http://schemas.microsoft.com/office/drawing/2014/main" id="{3BA62A28-C9AE-B94C-BB71-11C9A7C77B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1" name="Rectangle 160">
          <a:extLst>
            <a:ext uri="{FF2B5EF4-FFF2-40B4-BE49-F238E27FC236}">
              <a16:creationId xmlns:a16="http://schemas.microsoft.com/office/drawing/2014/main" id="{A9633207-D5AC-B845-8CBE-1391198619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2" name="Rectangle 161">
          <a:extLst>
            <a:ext uri="{FF2B5EF4-FFF2-40B4-BE49-F238E27FC236}">
              <a16:creationId xmlns:a16="http://schemas.microsoft.com/office/drawing/2014/main" id="{61CD5DA4-8AFE-F341-9B01-08C567BEEA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3" name="Rectangle 162">
          <a:extLst>
            <a:ext uri="{FF2B5EF4-FFF2-40B4-BE49-F238E27FC236}">
              <a16:creationId xmlns:a16="http://schemas.microsoft.com/office/drawing/2014/main" id="{FC9761CF-162D-DD4C-9566-0C932ECDAE8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4" name="Rectangle 163">
          <a:extLst>
            <a:ext uri="{FF2B5EF4-FFF2-40B4-BE49-F238E27FC236}">
              <a16:creationId xmlns:a16="http://schemas.microsoft.com/office/drawing/2014/main" id="{E7FC28E2-D9AA-5646-813F-DB3DEE4E38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5" name="Rectangle 164">
          <a:extLst>
            <a:ext uri="{FF2B5EF4-FFF2-40B4-BE49-F238E27FC236}">
              <a16:creationId xmlns:a16="http://schemas.microsoft.com/office/drawing/2014/main" id="{E67C9B7A-4994-7A4A-8B38-75D01778EB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6" name="Rectangle 165">
          <a:extLst>
            <a:ext uri="{FF2B5EF4-FFF2-40B4-BE49-F238E27FC236}">
              <a16:creationId xmlns:a16="http://schemas.microsoft.com/office/drawing/2014/main" id="{A007AC64-4E64-134B-94F3-CE007E14C7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7" name="Rectangle 166">
          <a:extLst>
            <a:ext uri="{FF2B5EF4-FFF2-40B4-BE49-F238E27FC236}">
              <a16:creationId xmlns:a16="http://schemas.microsoft.com/office/drawing/2014/main" id="{C3E4DFA4-E109-4849-B200-28F6D395AD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8" name="Rectangle 167">
          <a:extLst>
            <a:ext uri="{FF2B5EF4-FFF2-40B4-BE49-F238E27FC236}">
              <a16:creationId xmlns:a16="http://schemas.microsoft.com/office/drawing/2014/main" id="{BE665B0E-74EB-7E47-A698-C44998E9B6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9" name="Rectangle 168">
          <a:extLst>
            <a:ext uri="{FF2B5EF4-FFF2-40B4-BE49-F238E27FC236}">
              <a16:creationId xmlns:a16="http://schemas.microsoft.com/office/drawing/2014/main" id="{2E851687-6C4B-734E-A8CF-534ECDAFDE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0" name="Rectangle 169">
          <a:extLst>
            <a:ext uri="{FF2B5EF4-FFF2-40B4-BE49-F238E27FC236}">
              <a16:creationId xmlns:a16="http://schemas.microsoft.com/office/drawing/2014/main" id="{287EB934-DA0D-0349-A66A-9ECA7E2A24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1" name="Rectangle 170">
          <a:extLst>
            <a:ext uri="{FF2B5EF4-FFF2-40B4-BE49-F238E27FC236}">
              <a16:creationId xmlns:a16="http://schemas.microsoft.com/office/drawing/2014/main" id="{0706EA83-B66A-4842-9010-F4F02B0F439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2" name="Rectangle 171">
          <a:extLst>
            <a:ext uri="{FF2B5EF4-FFF2-40B4-BE49-F238E27FC236}">
              <a16:creationId xmlns:a16="http://schemas.microsoft.com/office/drawing/2014/main" id="{BD916C69-44BE-9E4D-8544-FB6126EF24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33" name="Rectangle 172">
          <a:extLst>
            <a:ext uri="{FF2B5EF4-FFF2-40B4-BE49-F238E27FC236}">
              <a16:creationId xmlns:a16="http://schemas.microsoft.com/office/drawing/2014/main" id="{6A3F427B-41A2-E341-A7B0-8E9B0BAC2CA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4" name="Rectangle 173">
          <a:extLst>
            <a:ext uri="{FF2B5EF4-FFF2-40B4-BE49-F238E27FC236}">
              <a16:creationId xmlns:a16="http://schemas.microsoft.com/office/drawing/2014/main" id="{EB85B6C7-9A44-0246-8B9B-C8EC6EF418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5" name="Rectangle 174">
          <a:extLst>
            <a:ext uri="{FF2B5EF4-FFF2-40B4-BE49-F238E27FC236}">
              <a16:creationId xmlns:a16="http://schemas.microsoft.com/office/drawing/2014/main" id="{DA0B670C-C6E2-454C-A687-607FCD9202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6" name="Rectangle 175">
          <a:extLst>
            <a:ext uri="{FF2B5EF4-FFF2-40B4-BE49-F238E27FC236}">
              <a16:creationId xmlns:a16="http://schemas.microsoft.com/office/drawing/2014/main" id="{008E3886-2A64-BC48-A0DC-78C24115B8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7" name="Rectangle 176">
          <a:extLst>
            <a:ext uri="{FF2B5EF4-FFF2-40B4-BE49-F238E27FC236}">
              <a16:creationId xmlns:a16="http://schemas.microsoft.com/office/drawing/2014/main" id="{77B7678F-7B91-C24C-A527-A30341B0315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8" name="Rectangle 177">
          <a:extLst>
            <a:ext uri="{FF2B5EF4-FFF2-40B4-BE49-F238E27FC236}">
              <a16:creationId xmlns:a16="http://schemas.microsoft.com/office/drawing/2014/main" id="{62FF7C1C-CD9D-1A4C-8292-CDBC2D1DD3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9" name="Rectangle 178">
          <a:extLst>
            <a:ext uri="{FF2B5EF4-FFF2-40B4-BE49-F238E27FC236}">
              <a16:creationId xmlns:a16="http://schemas.microsoft.com/office/drawing/2014/main" id="{1195AB5C-BBC9-FB4F-A0A7-4305550802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0" name="Rectangle 179">
          <a:extLst>
            <a:ext uri="{FF2B5EF4-FFF2-40B4-BE49-F238E27FC236}">
              <a16:creationId xmlns:a16="http://schemas.microsoft.com/office/drawing/2014/main" id="{5C1D1EB3-ADD4-434B-8873-8D9E50FFED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1" name="Rectangle 180">
          <a:extLst>
            <a:ext uri="{FF2B5EF4-FFF2-40B4-BE49-F238E27FC236}">
              <a16:creationId xmlns:a16="http://schemas.microsoft.com/office/drawing/2014/main" id="{A9D3BECB-F9CA-4A46-A3A9-1B5EC507AA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2" name="Rectangle 181">
          <a:extLst>
            <a:ext uri="{FF2B5EF4-FFF2-40B4-BE49-F238E27FC236}">
              <a16:creationId xmlns:a16="http://schemas.microsoft.com/office/drawing/2014/main" id="{8C371DC5-DFF1-084D-BAF8-D648449420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3" name="Rectangle 182">
          <a:extLst>
            <a:ext uri="{FF2B5EF4-FFF2-40B4-BE49-F238E27FC236}">
              <a16:creationId xmlns:a16="http://schemas.microsoft.com/office/drawing/2014/main" id="{02DCAA76-41FD-BE4D-B066-9FF5432814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4" name="Rectangle 183">
          <a:extLst>
            <a:ext uri="{FF2B5EF4-FFF2-40B4-BE49-F238E27FC236}">
              <a16:creationId xmlns:a16="http://schemas.microsoft.com/office/drawing/2014/main" id="{D0A49EA5-A806-EE43-9179-2AA3CF02682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5" name="Rectangle 184">
          <a:extLst>
            <a:ext uri="{FF2B5EF4-FFF2-40B4-BE49-F238E27FC236}">
              <a16:creationId xmlns:a16="http://schemas.microsoft.com/office/drawing/2014/main" id="{71884ED9-98C4-2345-A683-F4A60B64D82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6" name="Rectangle 185">
          <a:extLst>
            <a:ext uri="{FF2B5EF4-FFF2-40B4-BE49-F238E27FC236}">
              <a16:creationId xmlns:a16="http://schemas.microsoft.com/office/drawing/2014/main" id="{7F456ADA-CD52-4B4C-8B7D-8AAE73DEE73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7" name="Rectangle 186">
          <a:extLst>
            <a:ext uri="{FF2B5EF4-FFF2-40B4-BE49-F238E27FC236}">
              <a16:creationId xmlns:a16="http://schemas.microsoft.com/office/drawing/2014/main" id="{D7751F13-9C10-9E43-81F7-896014C1BED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8" name="Rectangle 187">
          <a:extLst>
            <a:ext uri="{FF2B5EF4-FFF2-40B4-BE49-F238E27FC236}">
              <a16:creationId xmlns:a16="http://schemas.microsoft.com/office/drawing/2014/main" id="{93CEFAC2-7671-2849-A8AF-52E75B79BB1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9" name="Rectangle 188">
          <a:extLst>
            <a:ext uri="{FF2B5EF4-FFF2-40B4-BE49-F238E27FC236}">
              <a16:creationId xmlns:a16="http://schemas.microsoft.com/office/drawing/2014/main" id="{9A1B1C3F-53D8-7F4C-9F9B-8F7F2F41B4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0" name="Rectangle 189">
          <a:extLst>
            <a:ext uri="{FF2B5EF4-FFF2-40B4-BE49-F238E27FC236}">
              <a16:creationId xmlns:a16="http://schemas.microsoft.com/office/drawing/2014/main" id="{F9DB0D63-3670-DB4A-985C-EC8AB2224E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1" name="Rectangle 190">
          <a:extLst>
            <a:ext uri="{FF2B5EF4-FFF2-40B4-BE49-F238E27FC236}">
              <a16:creationId xmlns:a16="http://schemas.microsoft.com/office/drawing/2014/main" id="{EC5796B0-36E1-FC48-A6B7-CC6FD1A084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52" name="Rectangle 279">
          <a:extLst>
            <a:ext uri="{FF2B5EF4-FFF2-40B4-BE49-F238E27FC236}">
              <a16:creationId xmlns:a16="http://schemas.microsoft.com/office/drawing/2014/main" id="{95752E25-53B8-1B46-B8FD-32ED8FE8BA1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3" name="Rectangle 280">
          <a:extLst>
            <a:ext uri="{FF2B5EF4-FFF2-40B4-BE49-F238E27FC236}">
              <a16:creationId xmlns:a16="http://schemas.microsoft.com/office/drawing/2014/main" id="{47F86C90-2918-324C-B2F2-D52D3BF156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4" name="Rectangle 281">
          <a:extLst>
            <a:ext uri="{FF2B5EF4-FFF2-40B4-BE49-F238E27FC236}">
              <a16:creationId xmlns:a16="http://schemas.microsoft.com/office/drawing/2014/main" id="{221038A8-E8CA-3C40-952E-04D3959F42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5" name="Rectangle 282">
          <a:extLst>
            <a:ext uri="{FF2B5EF4-FFF2-40B4-BE49-F238E27FC236}">
              <a16:creationId xmlns:a16="http://schemas.microsoft.com/office/drawing/2014/main" id="{C024E302-4FF1-454C-820F-BCCBC42926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6" name="Rectangle 283">
          <a:extLst>
            <a:ext uri="{FF2B5EF4-FFF2-40B4-BE49-F238E27FC236}">
              <a16:creationId xmlns:a16="http://schemas.microsoft.com/office/drawing/2014/main" id="{622562DA-C06D-4646-BA5C-44C1C86A9B3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7" name="Rectangle 284">
          <a:extLst>
            <a:ext uri="{FF2B5EF4-FFF2-40B4-BE49-F238E27FC236}">
              <a16:creationId xmlns:a16="http://schemas.microsoft.com/office/drawing/2014/main" id="{A50ECD57-C9AC-BA40-AEE7-582DD114B2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8" name="Rectangle 285">
          <a:extLst>
            <a:ext uri="{FF2B5EF4-FFF2-40B4-BE49-F238E27FC236}">
              <a16:creationId xmlns:a16="http://schemas.microsoft.com/office/drawing/2014/main" id="{E38C17BD-79D1-E942-ACF7-535C43F112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59" name="Rectangle 286">
          <a:extLst>
            <a:ext uri="{FF2B5EF4-FFF2-40B4-BE49-F238E27FC236}">
              <a16:creationId xmlns:a16="http://schemas.microsoft.com/office/drawing/2014/main" id="{E4B6BE06-27F7-1B46-A2D1-001D0BC6AB3C}"/>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0" name="Rectangle 287">
          <a:extLst>
            <a:ext uri="{FF2B5EF4-FFF2-40B4-BE49-F238E27FC236}">
              <a16:creationId xmlns:a16="http://schemas.microsoft.com/office/drawing/2014/main" id="{FABFC9D7-4582-C146-9637-43EE5179C0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1" name="Rectangle 288">
          <a:extLst>
            <a:ext uri="{FF2B5EF4-FFF2-40B4-BE49-F238E27FC236}">
              <a16:creationId xmlns:a16="http://schemas.microsoft.com/office/drawing/2014/main" id="{6F673541-9CB6-B947-9FE5-C29613F0A0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2" name="Rectangle 289">
          <a:extLst>
            <a:ext uri="{FF2B5EF4-FFF2-40B4-BE49-F238E27FC236}">
              <a16:creationId xmlns:a16="http://schemas.microsoft.com/office/drawing/2014/main" id="{DAD6055A-97EF-DA44-B66C-537322473E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3" name="Rectangle 290">
          <a:extLst>
            <a:ext uri="{FF2B5EF4-FFF2-40B4-BE49-F238E27FC236}">
              <a16:creationId xmlns:a16="http://schemas.microsoft.com/office/drawing/2014/main" id="{3536A6AA-BE86-BE4A-821A-E2AD184C7B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4" name="Rectangle 291">
          <a:extLst>
            <a:ext uri="{FF2B5EF4-FFF2-40B4-BE49-F238E27FC236}">
              <a16:creationId xmlns:a16="http://schemas.microsoft.com/office/drawing/2014/main" id="{2EA71551-C024-0947-B1D6-8D85719BE3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5" name="Rectangle 292">
          <a:extLst>
            <a:ext uri="{FF2B5EF4-FFF2-40B4-BE49-F238E27FC236}">
              <a16:creationId xmlns:a16="http://schemas.microsoft.com/office/drawing/2014/main" id="{02B81E6C-FCD4-9744-9186-7D17EBC13EF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6" name="Rectangle 293">
          <a:extLst>
            <a:ext uri="{FF2B5EF4-FFF2-40B4-BE49-F238E27FC236}">
              <a16:creationId xmlns:a16="http://schemas.microsoft.com/office/drawing/2014/main" id="{964AF6A4-06AE-434D-8E77-24C2D7F1002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7" name="Rectangle 294">
          <a:extLst>
            <a:ext uri="{FF2B5EF4-FFF2-40B4-BE49-F238E27FC236}">
              <a16:creationId xmlns:a16="http://schemas.microsoft.com/office/drawing/2014/main" id="{60050A56-7B4C-4B43-9C1E-2B864D7594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8" name="Rectangle 295">
          <a:extLst>
            <a:ext uri="{FF2B5EF4-FFF2-40B4-BE49-F238E27FC236}">
              <a16:creationId xmlns:a16="http://schemas.microsoft.com/office/drawing/2014/main" id="{B414202C-3933-9A41-B475-B22A185DB20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9" name="Rectangle 296">
          <a:extLst>
            <a:ext uri="{FF2B5EF4-FFF2-40B4-BE49-F238E27FC236}">
              <a16:creationId xmlns:a16="http://schemas.microsoft.com/office/drawing/2014/main" id="{581C519C-4F80-BC41-BBE7-A0E4742986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0" name="Rectangle 297">
          <a:extLst>
            <a:ext uri="{FF2B5EF4-FFF2-40B4-BE49-F238E27FC236}">
              <a16:creationId xmlns:a16="http://schemas.microsoft.com/office/drawing/2014/main" id="{A1DB1E02-8FA4-1247-96C6-2B4C776866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1" name="Rectangle 298">
          <a:extLst>
            <a:ext uri="{FF2B5EF4-FFF2-40B4-BE49-F238E27FC236}">
              <a16:creationId xmlns:a16="http://schemas.microsoft.com/office/drawing/2014/main" id="{4FEDBC30-4482-234A-A8FD-C37DFAFE01E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2" name="Rectangle 299">
          <a:extLst>
            <a:ext uri="{FF2B5EF4-FFF2-40B4-BE49-F238E27FC236}">
              <a16:creationId xmlns:a16="http://schemas.microsoft.com/office/drawing/2014/main" id="{3A3762E7-7227-274B-A1C8-F3E382141B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3" name="Rectangle 300">
          <a:extLst>
            <a:ext uri="{FF2B5EF4-FFF2-40B4-BE49-F238E27FC236}">
              <a16:creationId xmlns:a16="http://schemas.microsoft.com/office/drawing/2014/main" id="{92405960-6F5B-3C46-A71D-2ABED822FF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4" name="Rectangle 301">
          <a:extLst>
            <a:ext uri="{FF2B5EF4-FFF2-40B4-BE49-F238E27FC236}">
              <a16:creationId xmlns:a16="http://schemas.microsoft.com/office/drawing/2014/main" id="{A13DC43F-EBE8-F745-8D33-676DF45CF4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5" name="Rectangle 302">
          <a:extLst>
            <a:ext uri="{FF2B5EF4-FFF2-40B4-BE49-F238E27FC236}">
              <a16:creationId xmlns:a16="http://schemas.microsoft.com/office/drawing/2014/main" id="{D9CBDB1A-8B67-474A-83CB-57C9AF8C77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6" name="Rectangle 303">
          <a:extLst>
            <a:ext uri="{FF2B5EF4-FFF2-40B4-BE49-F238E27FC236}">
              <a16:creationId xmlns:a16="http://schemas.microsoft.com/office/drawing/2014/main" id="{C3CDD7F1-8B9C-4240-A3DF-8B337C4A03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7" name="Rectangle 304">
          <a:extLst>
            <a:ext uri="{FF2B5EF4-FFF2-40B4-BE49-F238E27FC236}">
              <a16:creationId xmlns:a16="http://schemas.microsoft.com/office/drawing/2014/main" id="{6AE0DD33-9AFD-2642-A5C1-5B675088B4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978" name="Rectangle 305">
          <a:extLst>
            <a:ext uri="{FF2B5EF4-FFF2-40B4-BE49-F238E27FC236}">
              <a16:creationId xmlns:a16="http://schemas.microsoft.com/office/drawing/2014/main" id="{0878BA7A-AFC8-4B4B-AA84-EDDFEC1C1027}"/>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9" name="Rectangle 306">
          <a:extLst>
            <a:ext uri="{FF2B5EF4-FFF2-40B4-BE49-F238E27FC236}">
              <a16:creationId xmlns:a16="http://schemas.microsoft.com/office/drawing/2014/main" id="{A2D970D0-F255-104D-8E62-7AC7D2C04F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0" name="Rectangle 307">
          <a:extLst>
            <a:ext uri="{FF2B5EF4-FFF2-40B4-BE49-F238E27FC236}">
              <a16:creationId xmlns:a16="http://schemas.microsoft.com/office/drawing/2014/main" id="{CAD9367B-AE49-CA4B-B0EB-B4ADC58DA8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1" name="Rectangle 308">
          <a:extLst>
            <a:ext uri="{FF2B5EF4-FFF2-40B4-BE49-F238E27FC236}">
              <a16:creationId xmlns:a16="http://schemas.microsoft.com/office/drawing/2014/main" id="{56C8F647-1044-2B43-BD31-8247E67BF1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2" name="Rectangle 309">
          <a:extLst>
            <a:ext uri="{FF2B5EF4-FFF2-40B4-BE49-F238E27FC236}">
              <a16:creationId xmlns:a16="http://schemas.microsoft.com/office/drawing/2014/main" id="{F540B9B5-08FC-4F46-9D65-81AE2874821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3" name="Rectangle 310">
          <a:extLst>
            <a:ext uri="{FF2B5EF4-FFF2-40B4-BE49-F238E27FC236}">
              <a16:creationId xmlns:a16="http://schemas.microsoft.com/office/drawing/2014/main" id="{F158A1CA-949E-454D-91C2-36A541B3D4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4" name="Rectangle 311">
          <a:extLst>
            <a:ext uri="{FF2B5EF4-FFF2-40B4-BE49-F238E27FC236}">
              <a16:creationId xmlns:a16="http://schemas.microsoft.com/office/drawing/2014/main" id="{F41B5857-8270-1B45-97B8-BD3BFA8D1A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5" name="Rectangle 312">
          <a:extLst>
            <a:ext uri="{FF2B5EF4-FFF2-40B4-BE49-F238E27FC236}">
              <a16:creationId xmlns:a16="http://schemas.microsoft.com/office/drawing/2014/main" id="{4BE34591-7DA7-E345-B002-65644B4AD0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6" name="Rectangle 313">
          <a:extLst>
            <a:ext uri="{FF2B5EF4-FFF2-40B4-BE49-F238E27FC236}">
              <a16:creationId xmlns:a16="http://schemas.microsoft.com/office/drawing/2014/main" id="{C06CF072-9B51-314D-ADBA-5FAF0F2596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7" name="Rectangle 314">
          <a:extLst>
            <a:ext uri="{FF2B5EF4-FFF2-40B4-BE49-F238E27FC236}">
              <a16:creationId xmlns:a16="http://schemas.microsoft.com/office/drawing/2014/main" id="{954FBDF2-4140-7E48-B64D-EC4F6938E2C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8" name="Rectangle 315">
          <a:extLst>
            <a:ext uri="{FF2B5EF4-FFF2-40B4-BE49-F238E27FC236}">
              <a16:creationId xmlns:a16="http://schemas.microsoft.com/office/drawing/2014/main" id="{9AD7F82E-0EA6-AB4A-8A47-44C7F0988E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9" name="Rectangle 316">
          <a:extLst>
            <a:ext uri="{FF2B5EF4-FFF2-40B4-BE49-F238E27FC236}">
              <a16:creationId xmlns:a16="http://schemas.microsoft.com/office/drawing/2014/main" id="{2282D936-73F6-2743-AEB7-F8C9396027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0" name="Rectangle 317">
          <a:extLst>
            <a:ext uri="{FF2B5EF4-FFF2-40B4-BE49-F238E27FC236}">
              <a16:creationId xmlns:a16="http://schemas.microsoft.com/office/drawing/2014/main" id="{992CE7E6-A9E8-CA42-95B7-FBD7555C02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91" name="Rectangle 318">
          <a:extLst>
            <a:ext uri="{FF2B5EF4-FFF2-40B4-BE49-F238E27FC236}">
              <a16:creationId xmlns:a16="http://schemas.microsoft.com/office/drawing/2014/main" id="{965BD8E4-A521-4540-ABAD-1BA31C04500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2" name="Rectangle 319">
          <a:extLst>
            <a:ext uri="{FF2B5EF4-FFF2-40B4-BE49-F238E27FC236}">
              <a16:creationId xmlns:a16="http://schemas.microsoft.com/office/drawing/2014/main" id="{2D5A88E3-2B32-4749-938F-E918742930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3" name="Rectangle 320">
          <a:extLst>
            <a:ext uri="{FF2B5EF4-FFF2-40B4-BE49-F238E27FC236}">
              <a16:creationId xmlns:a16="http://schemas.microsoft.com/office/drawing/2014/main" id="{5B13DBD4-E706-4246-892D-4F8667032B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4" name="Rectangle 321">
          <a:extLst>
            <a:ext uri="{FF2B5EF4-FFF2-40B4-BE49-F238E27FC236}">
              <a16:creationId xmlns:a16="http://schemas.microsoft.com/office/drawing/2014/main" id="{D1BE5CB6-81CA-0345-B617-E92CEC5F3A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5" name="Rectangle 322">
          <a:extLst>
            <a:ext uri="{FF2B5EF4-FFF2-40B4-BE49-F238E27FC236}">
              <a16:creationId xmlns:a16="http://schemas.microsoft.com/office/drawing/2014/main" id="{F7ACC256-6BE3-3F4A-9128-9B9A28F9DDD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6" name="Rectangle 323">
          <a:extLst>
            <a:ext uri="{FF2B5EF4-FFF2-40B4-BE49-F238E27FC236}">
              <a16:creationId xmlns:a16="http://schemas.microsoft.com/office/drawing/2014/main" id="{058B336F-5EAB-C549-B099-46AFF088E5A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7" name="Rectangle 324">
          <a:extLst>
            <a:ext uri="{FF2B5EF4-FFF2-40B4-BE49-F238E27FC236}">
              <a16:creationId xmlns:a16="http://schemas.microsoft.com/office/drawing/2014/main" id="{E396F928-0855-B64F-A18A-A821F9BAFE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8" name="Rectangle 325">
          <a:extLst>
            <a:ext uri="{FF2B5EF4-FFF2-40B4-BE49-F238E27FC236}">
              <a16:creationId xmlns:a16="http://schemas.microsoft.com/office/drawing/2014/main" id="{27DBD138-E9C5-6D47-B97B-FD80490E1B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9" name="Rectangle 326">
          <a:extLst>
            <a:ext uri="{FF2B5EF4-FFF2-40B4-BE49-F238E27FC236}">
              <a16:creationId xmlns:a16="http://schemas.microsoft.com/office/drawing/2014/main" id="{9B61634B-F302-D541-AFC1-3DB48E1F24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0" name="Rectangle 327">
          <a:extLst>
            <a:ext uri="{FF2B5EF4-FFF2-40B4-BE49-F238E27FC236}">
              <a16:creationId xmlns:a16="http://schemas.microsoft.com/office/drawing/2014/main" id="{C98F96D4-C055-F848-BF98-7DA5EECC6D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1" name="Rectangle 328">
          <a:extLst>
            <a:ext uri="{FF2B5EF4-FFF2-40B4-BE49-F238E27FC236}">
              <a16:creationId xmlns:a16="http://schemas.microsoft.com/office/drawing/2014/main" id="{312A81D8-6D90-0D41-BF3B-4252088635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2" name="Rectangle 329">
          <a:extLst>
            <a:ext uri="{FF2B5EF4-FFF2-40B4-BE49-F238E27FC236}">
              <a16:creationId xmlns:a16="http://schemas.microsoft.com/office/drawing/2014/main" id="{A76C52FF-3068-3A40-B3AC-B7887F43B0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3" name="Rectangle 330">
          <a:extLst>
            <a:ext uri="{FF2B5EF4-FFF2-40B4-BE49-F238E27FC236}">
              <a16:creationId xmlns:a16="http://schemas.microsoft.com/office/drawing/2014/main" id="{C3C82C6D-98B0-6C4C-860B-2683598738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4" name="Rectangle 331">
          <a:extLst>
            <a:ext uri="{FF2B5EF4-FFF2-40B4-BE49-F238E27FC236}">
              <a16:creationId xmlns:a16="http://schemas.microsoft.com/office/drawing/2014/main" id="{7750DD2C-9F7D-A049-8F98-DE38B306F87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5" name="Rectangle 332">
          <a:extLst>
            <a:ext uri="{FF2B5EF4-FFF2-40B4-BE49-F238E27FC236}">
              <a16:creationId xmlns:a16="http://schemas.microsoft.com/office/drawing/2014/main" id="{7853401E-E824-2341-A80A-E24DAFDA55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6" name="Rectangle 333">
          <a:extLst>
            <a:ext uri="{FF2B5EF4-FFF2-40B4-BE49-F238E27FC236}">
              <a16:creationId xmlns:a16="http://schemas.microsoft.com/office/drawing/2014/main" id="{BB6A59B9-95B0-FF4B-B208-D5FF9D0227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7" name="Rectangle 334">
          <a:extLst>
            <a:ext uri="{FF2B5EF4-FFF2-40B4-BE49-F238E27FC236}">
              <a16:creationId xmlns:a16="http://schemas.microsoft.com/office/drawing/2014/main" id="{85C39FF6-0285-EE4E-B4E6-083FF9992E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8" name="Rectangle 335">
          <a:extLst>
            <a:ext uri="{FF2B5EF4-FFF2-40B4-BE49-F238E27FC236}">
              <a16:creationId xmlns:a16="http://schemas.microsoft.com/office/drawing/2014/main" id="{B148421B-A0C7-464C-8537-3DBEE35238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9" name="Rectangle 336">
          <a:extLst>
            <a:ext uri="{FF2B5EF4-FFF2-40B4-BE49-F238E27FC236}">
              <a16:creationId xmlns:a16="http://schemas.microsoft.com/office/drawing/2014/main" id="{EDFFDAA6-AB1E-9843-9682-56E191CC61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010" name="Rectangle 337">
          <a:extLst>
            <a:ext uri="{FF2B5EF4-FFF2-40B4-BE49-F238E27FC236}">
              <a16:creationId xmlns:a16="http://schemas.microsoft.com/office/drawing/2014/main" id="{E38A8EE3-4A09-184C-812F-F1A96F55DC17}"/>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1" name="Rectangle 338">
          <a:extLst>
            <a:ext uri="{FF2B5EF4-FFF2-40B4-BE49-F238E27FC236}">
              <a16:creationId xmlns:a16="http://schemas.microsoft.com/office/drawing/2014/main" id="{C1567999-BEA1-DB41-A52E-68FBD1496F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2" name="Rectangle 339">
          <a:extLst>
            <a:ext uri="{FF2B5EF4-FFF2-40B4-BE49-F238E27FC236}">
              <a16:creationId xmlns:a16="http://schemas.microsoft.com/office/drawing/2014/main" id="{F1495500-B005-2E40-93D2-49B9C875D7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3" name="Rectangle 340">
          <a:extLst>
            <a:ext uri="{FF2B5EF4-FFF2-40B4-BE49-F238E27FC236}">
              <a16:creationId xmlns:a16="http://schemas.microsoft.com/office/drawing/2014/main" id="{5B85A332-AEE3-3F4B-8F4E-7246696279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4" name="Rectangle 341">
          <a:extLst>
            <a:ext uri="{FF2B5EF4-FFF2-40B4-BE49-F238E27FC236}">
              <a16:creationId xmlns:a16="http://schemas.microsoft.com/office/drawing/2014/main" id="{10E7CAAC-8DBF-2D41-8629-E6D8ACDE71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5" name="Rectangle 342">
          <a:extLst>
            <a:ext uri="{FF2B5EF4-FFF2-40B4-BE49-F238E27FC236}">
              <a16:creationId xmlns:a16="http://schemas.microsoft.com/office/drawing/2014/main" id="{FED9A1DA-5098-3044-81D2-E5046B6ACF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6" name="Rectangle 343">
          <a:extLst>
            <a:ext uri="{FF2B5EF4-FFF2-40B4-BE49-F238E27FC236}">
              <a16:creationId xmlns:a16="http://schemas.microsoft.com/office/drawing/2014/main" id="{B8E22253-F375-2044-BEC4-3A560B4D12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7" name="Rectangle 344">
          <a:extLst>
            <a:ext uri="{FF2B5EF4-FFF2-40B4-BE49-F238E27FC236}">
              <a16:creationId xmlns:a16="http://schemas.microsoft.com/office/drawing/2014/main" id="{5E19DB39-D979-0D43-8EDC-A3E0955F96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8" name="Rectangle 345">
          <a:extLst>
            <a:ext uri="{FF2B5EF4-FFF2-40B4-BE49-F238E27FC236}">
              <a16:creationId xmlns:a16="http://schemas.microsoft.com/office/drawing/2014/main" id="{A35D1B6A-A380-5F47-A604-7803176221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9" name="Rectangle 346">
          <a:extLst>
            <a:ext uri="{FF2B5EF4-FFF2-40B4-BE49-F238E27FC236}">
              <a16:creationId xmlns:a16="http://schemas.microsoft.com/office/drawing/2014/main" id="{8C05B137-40B5-4C4B-8D50-A70DC8426EB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0" name="Rectangle 347">
          <a:extLst>
            <a:ext uri="{FF2B5EF4-FFF2-40B4-BE49-F238E27FC236}">
              <a16:creationId xmlns:a16="http://schemas.microsoft.com/office/drawing/2014/main" id="{CBEB16E9-A331-E04F-8AA9-4351F14D62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1" name="Rectangle 348">
          <a:extLst>
            <a:ext uri="{FF2B5EF4-FFF2-40B4-BE49-F238E27FC236}">
              <a16:creationId xmlns:a16="http://schemas.microsoft.com/office/drawing/2014/main" id="{22E970DF-0F65-6649-AB72-0F308BA89C2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2" name="Rectangle 349">
          <a:extLst>
            <a:ext uri="{FF2B5EF4-FFF2-40B4-BE49-F238E27FC236}">
              <a16:creationId xmlns:a16="http://schemas.microsoft.com/office/drawing/2014/main" id="{EA9C930F-AE1C-5B49-A1A8-F18BD7008C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3" name="Rectangle 350">
          <a:extLst>
            <a:ext uri="{FF2B5EF4-FFF2-40B4-BE49-F238E27FC236}">
              <a16:creationId xmlns:a16="http://schemas.microsoft.com/office/drawing/2014/main" id="{353CF3BA-E3DB-9548-ABCC-2A6986D89D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4" name="Rectangle 351">
          <a:extLst>
            <a:ext uri="{FF2B5EF4-FFF2-40B4-BE49-F238E27FC236}">
              <a16:creationId xmlns:a16="http://schemas.microsoft.com/office/drawing/2014/main" id="{91532B98-277B-E648-8C6D-0D6B399A86A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5" name="Rectangle 352">
          <a:extLst>
            <a:ext uri="{FF2B5EF4-FFF2-40B4-BE49-F238E27FC236}">
              <a16:creationId xmlns:a16="http://schemas.microsoft.com/office/drawing/2014/main" id="{8D2C44C7-2247-EA41-AEA9-492345E342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6" name="Rectangle 353">
          <a:extLst>
            <a:ext uri="{FF2B5EF4-FFF2-40B4-BE49-F238E27FC236}">
              <a16:creationId xmlns:a16="http://schemas.microsoft.com/office/drawing/2014/main" id="{2083784D-1000-EA45-98B5-460909A7C6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7" name="Rectangle 354">
          <a:extLst>
            <a:ext uri="{FF2B5EF4-FFF2-40B4-BE49-F238E27FC236}">
              <a16:creationId xmlns:a16="http://schemas.microsoft.com/office/drawing/2014/main" id="{D164B5F2-4B0A-FD42-9155-8509430D87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8" name="Rectangle 355">
          <a:extLst>
            <a:ext uri="{FF2B5EF4-FFF2-40B4-BE49-F238E27FC236}">
              <a16:creationId xmlns:a16="http://schemas.microsoft.com/office/drawing/2014/main" id="{5C2D2FA8-2574-874F-93E7-9D5C89ADD2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9" name="Rectangle 356">
          <a:extLst>
            <a:ext uri="{FF2B5EF4-FFF2-40B4-BE49-F238E27FC236}">
              <a16:creationId xmlns:a16="http://schemas.microsoft.com/office/drawing/2014/main" id="{932347EA-DAD7-2A4D-B2FE-59C34B30C5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0" name="Rectangle 357">
          <a:extLst>
            <a:ext uri="{FF2B5EF4-FFF2-40B4-BE49-F238E27FC236}">
              <a16:creationId xmlns:a16="http://schemas.microsoft.com/office/drawing/2014/main" id="{9B6FB1D8-8699-CF4A-B80F-2A4FD7D53A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1" name="Rectangle 358">
          <a:extLst>
            <a:ext uri="{FF2B5EF4-FFF2-40B4-BE49-F238E27FC236}">
              <a16:creationId xmlns:a16="http://schemas.microsoft.com/office/drawing/2014/main" id="{D3F4006D-D207-7049-A62F-A724D82EFD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2" name="Rectangle 359">
          <a:extLst>
            <a:ext uri="{FF2B5EF4-FFF2-40B4-BE49-F238E27FC236}">
              <a16:creationId xmlns:a16="http://schemas.microsoft.com/office/drawing/2014/main" id="{37710A9F-21D5-F845-8CF7-6CB60F18E3E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3" name="Rectangle 360">
          <a:extLst>
            <a:ext uri="{FF2B5EF4-FFF2-40B4-BE49-F238E27FC236}">
              <a16:creationId xmlns:a16="http://schemas.microsoft.com/office/drawing/2014/main" id="{4E26A99D-A076-994C-A9DE-DDFCBA9FE0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4" name="Rectangle 361">
          <a:extLst>
            <a:ext uri="{FF2B5EF4-FFF2-40B4-BE49-F238E27FC236}">
              <a16:creationId xmlns:a16="http://schemas.microsoft.com/office/drawing/2014/main" id="{15E193FC-D77B-4746-A829-1389619384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035" name="Rectangle 362">
          <a:extLst>
            <a:ext uri="{FF2B5EF4-FFF2-40B4-BE49-F238E27FC236}">
              <a16:creationId xmlns:a16="http://schemas.microsoft.com/office/drawing/2014/main" id="{DCD5ADC3-E6F6-F549-AFBF-D1F864C29334}"/>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6" name="Rectangle 363">
          <a:extLst>
            <a:ext uri="{FF2B5EF4-FFF2-40B4-BE49-F238E27FC236}">
              <a16:creationId xmlns:a16="http://schemas.microsoft.com/office/drawing/2014/main" id="{1CD16373-EAE6-954C-A24C-FD7333274D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7" name="Rectangle 364">
          <a:extLst>
            <a:ext uri="{FF2B5EF4-FFF2-40B4-BE49-F238E27FC236}">
              <a16:creationId xmlns:a16="http://schemas.microsoft.com/office/drawing/2014/main" id="{C705D339-DEB3-7249-8130-F40D7C9609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8" name="Rectangle 365">
          <a:extLst>
            <a:ext uri="{FF2B5EF4-FFF2-40B4-BE49-F238E27FC236}">
              <a16:creationId xmlns:a16="http://schemas.microsoft.com/office/drawing/2014/main" id="{E6AF27D8-1E0D-6249-A1CA-60EBB5EA14A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9" name="Rectangle 366">
          <a:extLst>
            <a:ext uri="{FF2B5EF4-FFF2-40B4-BE49-F238E27FC236}">
              <a16:creationId xmlns:a16="http://schemas.microsoft.com/office/drawing/2014/main" id="{010CF4ED-74A2-C54A-85AA-0C8B6EAC42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0" name="Rectangle 367">
          <a:extLst>
            <a:ext uri="{FF2B5EF4-FFF2-40B4-BE49-F238E27FC236}">
              <a16:creationId xmlns:a16="http://schemas.microsoft.com/office/drawing/2014/main" id="{F8D4A2D6-CCD2-2048-930C-0A8CCAA399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1" name="Rectangle 368">
          <a:extLst>
            <a:ext uri="{FF2B5EF4-FFF2-40B4-BE49-F238E27FC236}">
              <a16:creationId xmlns:a16="http://schemas.microsoft.com/office/drawing/2014/main" id="{25F00B5B-A28E-3E48-BFBE-998E84FC0A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2" name="Rectangle 369">
          <a:extLst>
            <a:ext uri="{FF2B5EF4-FFF2-40B4-BE49-F238E27FC236}">
              <a16:creationId xmlns:a16="http://schemas.microsoft.com/office/drawing/2014/main" id="{1F09BADD-AAC9-F740-BDE2-25D0E3C10F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3" name="Rectangle 370">
          <a:extLst>
            <a:ext uri="{FF2B5EF4-FFF2-40B4-BE49-F238E27FC236}">
              <a16:creationId xmlns:a16="http://schemas.microsoft.com/office/drawing/2014/main" id="{A4A20114-3DFA-4249-BC09-254FDF5EFEA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4" name="Rectangle 371">
          <a:extLst>
            <a:ext uri="{FF2B5EF4-FFF2-40B4-BE49-F238E27FC236}">
              <a16:creationId xmlns:a16="http://schemas.microsoft.com/office/drawing/2014/main" id="{0B8728AE-A41E-0846-871B-BD31FDA246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5" name="Rectangle 372">
          <a:extLst>
            <a:ext uri="{FF2B5EF4-FFF2-40B4-BE49-F238E27FC236}">
              <a16:creationId xmlns:a16="http://schemas.microsoft.com/office/drawing/2014/main" id="{969F5780-6F24-6847-A815-39077C8ACC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6" name="Rectangle 373">
          <a:extLst>
            <a:ext uri="{FF2B5EF4-FFF2-40B4-BE49-F238E27FC236}">
              <a16:creationId xmlns:a16="http://schemas.microsoft.com/office/drawing/2014/main" id="{C0C1CA53-4334-754E-8183-01A8ECE735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7" name="Rectangle 374">
          <a:extLst>
            <a:ext uri="{FF2B5EF4-FFF2-40B4-BE49-F238E27FC236}">
              <a16:creationId xmlns:a16="http://schemas.microsoft.com/office/drawing/2014/main" id="{FB169A46-4DCC-CE45-8F6E-A12612CCC0F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8" name="Rectangle 375">
          <a:extLst>
            <a:ext uri="{FF2B5EF4-FFF2-40B4-BE49-F238E27FC236}">
              <a16:creationId xmlns:a16="http://schemas.microsoft.com/office/drawing/2014/main" id="{98F1EC29-0C94-ED41-8E42-9B6A2465F74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9" name="Rectangle 376">
          <a:extLst>
            <a:ext uri="{FF2B5EF4-FFF2-40B4-BE49-F238E27FC236}">
              <a16:creationId xmlns:a16="http://schemas.microsoft.com/office/drawing/2014/main" id="{4F771750-2C45-CD43-BFA3-832CF3BAE3C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0" name="Rectangle 377">
          <a:extLst>
            <a:ext uri="{FF2B5EF4-FFF2-40B4-BE49-F238E27FC236}">
              <a16:creationId xmlns:a16="http://schemas.microsoft.com/office/drawing/2014/main" id="{689D8F81-9849-B647-86F2-D17BB6FE55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1" name="Rectangle 378">
          <a:extLst>
            <a:ext uri="{FF2B5EF4-FFF2-40B4-BE49-F238E27FC236}">
              <a16:creationId xmlns:a16="http://schemas.microsoft.com/office/drawing/2014/main" id="{C92DDF41-06E7-EC40-A09F-531661D7324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2" name="Rectangle 379">
          <a:extLst>
            <a:ext uri="{FF2B5EF4-FFF2-40B4-BE49-F238E27FC236}">
              <a16:creationId xmlns:a16="http://schemas.microsoft.com/office/drawing/2014/main" id="{02B941AF-6A06-394C-BCB8-F675CC1850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3" name="Rectangle 380">
          <a:extLst>
            <a:ext uri="{FF2B5EF4-FFF2-40B4-BE49-F238E27FC236}">
              <a16:creationId xmlns:a16="http://schemas.microsoft.com/office/drawing/2014/main" id="{2EE37CF7-CA13-454A-BA03-834BFC4BFE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4" name="Rectangle 1053">
          <a:extLst>
            <a:ext uri="{FF2B5EF4-FFF2-40B4-BE49-F238E27FC236}">
              <a16:creationId xmlns:a16="http://schemas.microsoft.com/office/drawing/2014/main" id="{C58E6826-33EC-A74F-A112-66309AEDBE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5" name="Rectangle 1054">
          <a:extLst>
            <a:ext uri="{FF2B5EF4-FFF2-40B4-BE49-F238E27FC236}">
              <a16:creationId xmlns:a16="http://schemas.microsoft.com/office/drawing/2014/main" id="{DBBB0146-ED1C-A440-850B-7A79C2518F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6" name="Rectangle 1055">
          <a:extLst>
            <a:ext uri="{FF2B5EF4-FFF2-40B4-BE49-F238E27FC236}">
              <a16:creationId xmlns:a16="http://schemas.microsoft.com/office/drawing/2014/main" id="{22F7BF6C-94E6-F849-B8AC-37467D5B0B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7" name="Rectangle 1056">
          <a:extLst>
            <a:ext uri="{FF2B5EF4-FFF2-40B4-BE49-F238E27FC236}">
              <a16:creationId xmlns:a16="http://schemas.microsoft.com/office/drawing/2014/main" id="{384C88F7-EFC1-A847-A198-459CF4C595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8" name="Rectangle 1057">
          <a:extLst>
            <a:ext uri="{FF2B5EF4-FFF2-40B4-BE49-F238E27FC236}">
              <a16:creationId xmlns:a16="http://schemas.microsoft.com/office/drawing/2014/main" id="{438A37FB-E867-1B46-A06E-13AD4C5E1F1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9" name="Rectangle 1058">
          <a:extLst>
            <a:ext uri="{FF2B5EF4-FFF2-40B4-BE49-F238E27FC236}">
              <a16:creationId xmlns:a16="http://schemas.microsoft.com/office/drawing/2014/main" id="{64123A0B-0FBC-564A-A593-A13C6BFA87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0" name="Rectangle 1059">
          <a:extLst>
            <a:ext uri="{FF2B5EF4-FFF2-40B4-BE49-F238E27FC236}">
              <a16:creationId xmlns:a16="http://schemas.microsoft.com/office/drawing/2014/main" id="{244D00FF-A23E-8444-88EE-B5B88B16C4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1" name="Rectangle 1060">
          <a:extLst>
            <a:ext uri="{FF2B5EF4-FFF2-40B4-BE49-F238E27FC236}">
              <a16:creationId xmlns:a16="http://schemas.microsoft.com/office/drawing/2014/main" id="{09C8A40D-F78C-F143-AE19-935E7A06ED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2" name="Rectangle 1061">
          <a:extLst>
            <a:ext uri="{FF2B5EF4-FFF2-40B4-BE49-F238E27FC236}">
              <a16:creationId xmlns:a16="http://schemas.microsoft.com/office/drawing/2014/main" id="{460F8E45-2D30-0D48-9E78-A1D0D6B2445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3" name="Rectangle 1062">
          <a:extLst>
            <a:ext uri="{FF2B5EF4-FFF2-40B4-BE49-F238E27FC236}">
              <a16:creationId xmlns:a16="http://schemas.microsoft.com/office/drawing/2014/main" id="{E08266C8-7D10-5845-9C29-B5CA33BDFA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4" name="Rectangle 1063">
          <a:extLst>
            <a:ext uri="{FF2B5EF4-FFF2-40B4-BE49-F238E27FC236}">
              <a16:creationId xmlns:a16="http://schemas.microsoft.com/office/drawing/2014/main" id="{E0E14E7C-84FF-294F-8B22-15C4C345C2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5" name="Rectangle 1064">
          <a:extLst>
            <a:ext uri="{FF2B5EF4-FFF2-40B4-BE49-F238E27FC236}">
              <a16:creationId xmlns:a16="http://schemas.microsoft.com/office/drawing/2014/main" id="{40716AC9-FAA7-F545-9937-5E895F6CDA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066" name="Rectangle 1065">
          <a:extLst>
            <a:ext uri="{FF2B5EF4-FFF2-40B4-BE49-F238E27FC236}">
              <a16:creationId xmlns:a16="http://schemas.microsoft.com/office/drawing/2014/main" id="{5B62C6C2-3853-0145-81E8-28D9999F24CC}"/>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7" name="Rectangle 1066">
          <a:extLst>
            <a:ext uri="{FF2B5EF4-FFF2-40B4-BE49-F238E27FC236}">
              <a16:creationId xmlns:a16="http://schemas.microsoft.com/office/drawing/2014/main" id="{69004F7B-F142-934B-96CC-770E8EFED8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8" name="Rectangle 1067">
          <a:extLst>
            <a:ext uri="{FF2B5EF4-FFF2-40B4-BE49-F238E27FC236}">
              <a16:creationId xmlns:a16="http://schemas.microsoft.com/office/drawing/2014/main" id="{8ADA6E38-2EBB-3E4F-8CBC-250A7BEB96F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9" name="Rectangle 1068">
          <a:extLst>
            <a:ext uri="{FF2B5EF4-FFF2-40B4-BE49-F238E27FC236}">
              <a16:creationId xmlns:a16="http://schemas.microsoft.com/office/drawing/2014/main" id="{D48CAC29-B069-2340-B53C-64306A8DFD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0" name="Rectangle 1069">
          <a:extLst>
            <a:ext uri="{FF2B5EF4-FFF2-40B4-BE49-F238E27FC236}">
              <a16:creationId xmlns:a16="http://schemas.microsoft.com/office/drawing/2014/main" id="{9190DBE5-F35D-8A42-9F27-4CDA3CBD66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1" name="Rectangle 1070">
          <a:extLst>
            <a:ext uri="{FF2B5EF4-FFF2-40B4-BE49-F238E27FC236}">
              <a16:creationId xmlns:a16="http://schemas.microsoft.com/office/drawing/2014/main" id="{7986F10D-CEF1-B74E-8D27-C2C29DBE09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2" name="Rectangle 1071">
          <a:extLst>
            <a:ext uri="{FF2B5EF4-FFF2-40B4-BE49-F238E27FC236}">
              <a16:creationId xmlns:a16="http://schemas.microsoft.com/office/drawing/2014/main" id="{A73794BF-E387-F044-88EC-ED07141835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3" name="Rectangle 1072">
          <a:extLst>
            <a:ext uri="{FF2B5EF4-FFF2-40B4-BE49-F238E27FC236}">
              <a16:creationId xmlns:a16="http://schemas.microsoft.com/office/drawing/2014/main" id="{092D63F2-896D-8541-8C92-BB873D3630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4" name="Rectangle 1073">
          <a:extLst>
            <a:ext uri="{FF2B5EF4-FFF2-40B4-BE49-F238E27FC236}">
              <a16:creationId xmlns:a16="http://schemas.microsoft.com/office/drawing/2014/main" id="{EADAA15B-2C3C-5B40-A1F4-B70080F46F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5" name="Rectangle 1074">
          <a:extLst>
            <a:ext uri="{FF2B5EF4-FFF2-40B4-BE49-F238E27FC236}">
              <a16:creationId xmlns:a16="http://schemas.microsoft.com/office/drawing/2014/main" id="{CABDA340-185B-6942-AF17-98F93B455DF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6" name="Rectangle 1075">
          <a:extLst>
            <a:ext uri="{FF2B5EF4-FFF2-40B4-BE49-F238E27FC236}">
              <a16:creationId xmlns:a16="http://schemas.microsoft.com/office/drawing/2014/main" id="{8EFAB4CE-69F8-3B4E-A001-64E01C3F3E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7" name="Rectangle 1076">
          <a:extLst>
            <a:ext uri="{FF2B5EF4-FFF2-40B4-BE49-F238E27FC236}">
              <a16:creationId xmlns:a16="http://schemas.microsoft.com/office/drawing/2014/main" id="{5BB92EA1-6DCF-1348-9BA1-3FE3B681AEB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8" name="Rectangle 1077">
          <a:extLst>
            <a:ext uri="{FF2B5EF4-FFF2-40B4-BE49-F238E27FC236}">
              <a16:creationId xmlns:a16="http://schemas.microsoft.com/office/drawing/2014/main" id="{D26E2D13-6330-324F-93E0-A235C82AB2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079" name="Rectangle 1078">
          <a:extLst>
            <a:ext uri="{FF2B5EF4-FFF2-40B4-BE49-F238E27FC236}">
              <a16:creationId xmlns:a16="http://schemas.microsoft.com/office/drawing/2014/main" id="{E6878F7B-732A-3943-900B-828B1114CB5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0" name="Rectangle 1079">
          <a:extLst>
            <a:ext uri="{FF2B5EF4-FFF2-40B4-BE49-F238E27FC236}">
              <a16:creationId xmlns:a16="http://schemas.microsoft.com/office/drawing/2014/main" id="{A6C80D7E-3830-F34E-893D-733516319B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1" name="Rectangle 1080">
          <a:extLst>
            <a:ext uri="{FF2B5EF4-FFF2-40B4-BE49-F238E27FC236}">
              <a16:creationId xmlns:a16="http://schemas.microsoft.com/office/drawing/2014/main" id="{6D8E343B-52FC-E44A-AF90-4253D6423D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2" name="Rectangle 1081">
          <a:extLst>
            <a:ext uri="{FF2B5EF4-FFF2-40B4-BE49-F238E27FC236}">
              <a16:creationId xmlns:a16="http://schemas.microsoft.com/office/drawing/2014/main" id="{4A49748B-F6B2-9547-9C7C-6C2D495356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3" name="Rectangle 1082">
          <a:extLst>
            <a:ext uri="{FF2B5EF4-FFF2-40B4-BE49-F238E27FC236}">
              <a16:creationId xmlns:a16="http://schemas.microsoft.com/office/drawing/2014/main" id="{DE2A971F-46A8-DE4A-B8E5-71C80348D1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4" name="Rectangle 1083">
          <a:extLst>
            <a:ext uri="{FF2B5EF4-FFF2-40B4-BE49-F238E27FC236}">
              <a16:creationId xmlns:a16="http://schemas.microsoft.com/office/drawing/2014/main" id="{90CD45F7-9BE8-D544-9597-CCCF7B410A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5" name="Rectangle 1084">
          <a:extLst>
            <a:ext uri="{FF2B5EF4-FFF2-40B4-BE49-F238E27FC236}">
              <a16:creationId xmlns:a16="http://schemas.microsoft.com/office/drawing/2014/main" id="{ED2A4D65-4F42-7748-84E0-E9CDD8B0593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6" name="Rectangle 1085">
          <a:extLst>
            <a:ext uri="{FF2B5EF4-FFF2-40B4-BE49-F238E27FC236}">
              <a16:creationId xmlns:a16="http://schemas.microsoft.com/office/drawing/2014/main" id="{56B15C33-5C16-E44D-9365-FBF3D7CE84A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7" name="Rectangle 1086">
          <a:extLst>
            <a:ext uri="{FF2B5EF4-FFF2-40B4-BE49-F238E27FC236}">
              <a16:creationId xmlns:a16="http://schemas.microsoft.com/office/drawing/2014/main" id="{26DFAD7A-D500-A94E-84DF-1E61BDDA0A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8" name="Rectangle 1087">
          <a:extLst>
            <a:ext uri="{FF2B5EF4-FFF2-40B4-BE49-F238E27FC236}">
              <a16:creationId xmlns:a16="http://schemas.microsoft.com/office/drawing/2014/main" id="{73528E81-9281-1E4D-885F-4BB7341501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9" name="Rectangle 1088">
          <a:extLst>
            <a:ext uri="{FF2B5EF4-FFF2-40B4-BE49-F238E27FC236}">
              <a16:creationId xmlns:a16="http://schemas.microsoft.com/office/drawing/2014/main" id="{BE2C4369-90DF-B149-98B8-CF565F9772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0" name="Rectangle 1089">
          <a:extLst>
            <a:ext uri="{FF2B5EF4-FFF2-40B4-BE49-F238E27FC236}">
              <a16:creationId xmlns:a16="http://schemas.microsoft.com/office/drawing/2014/main" id="{D4CE695F-6DAF-AD43-A0D9-10B0E02850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1" name="Rectangle 1090">
          <a:extLst>
            <a:ext uri="{FF2B5EF4-FFF2-40B4-BE49-F238E27FC236}">
              <a16:creationId xmlns:a16="http://schemas.microsoft.com/office/drawing/2014/main" id="{487D9B40-6866-764C-B60E-9DED1E610D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2" name="Rectangle 1091">
          <a:extLst>
            <a:ext uri="{FF2B5EF4-FFF2-40B4-BE49-F238E27FC236}">
              <a16:creationId xmlns:a16="http://schemas.microsoft.com/office/drawing/2014/main" id="{D64BBB6A-9A57-7C46-B9BC-7FFDD2733BE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3" name="Rectangle 1092">
          <a:extLst>
            <a:ext uri="{FF2B5EF4-FFF2-40B4-BE49-F238E27FC236}">
              <a16:creationId xmlns:a16="http://schemas.microsoft.com/office/drawing/2014/main" id="{DDF8D157-6B5D-564D-AF62-879BD40EED1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4" name="Rectangle 1093">
          <a:extLst>
            <a:ext uri="{FF2B5EF4-FFF2-40B4-BE49-F238E27FC236}">
              <a16:creationId xmlns:a16="http://schemas.microsoft.com/office/drawing/2014/main" id="{10C0F9E0-FAB3-DD44-B33C-0983E16854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5" name="Rectangle 1094">
          <a:extLst>
            <a:ext uri="{FF2B5EF4-FFF2-40B4-BE49-F238E27FC236}">
              <a16:creationId xmlns:a16="http://schemas.microsoft.com/office/drawing/2014/main" id="{A1D1A389-3D99-0840-9BF1-1E8200B626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6" name="Rectangle 1095">
          <a:extLst>
            <a:ext uri="{FF2B5EF4-FFF2-40B4-BE49-F238E27FC236}">
              <a16:creationId xmlns:a16="http://schemas.microsoft.com/office/drawing/2014/main" id="{3B409F66-30D1-C94A-9680-BB651C1C77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7" name="Rectangle 1096">
          <a:extLst>
            <a:ext uri="{FF2B5EF4-FFF2-40B4-BE49-F238E27FC236}">
              <a16:creationId xmlns:a16="http://schemas.microsoft.com/office/drawing/2014/main" id="{BED5F476-C914-714A-8BC7-631B43F9BB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098" name="Rectangle 1097">
          <a:extLst>
            <a:ext uri="{FF2B5EF4-FFF2-40B4-BE49-F238E27FC236}">
              <a16:creationId xmlns:a16="http://schemas.microsoft.com/office/drawing/2014/main" id="{601D806E-9C90-7F40-80DE-FE7960B87F6D}"/>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9" name="Rectangle 1098">
          <a:extLst>
            <a:ext uri="{FF2B5EF4-FFF2-40B4-BE49-F238E27FC236}">
              <a16:creationId xmlns:a16="http://schemas.microsoft.com/office/drawing/2014/main" id="{3ADB769A-1420-3142-AC84-79B5641EAD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0" name="Rectangle 1099">
          <a:extLst>
            <a:ext uri="{FF2B5EF4-FFF2-40B4-BE49-F238E27FC236}">
              <a16:creationId xmlns:a16="http://schemas.microsoft.com/office/drawing/2014/main" id="{8D99471A-B4BC-ED48-8175-7B600302A1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1" name="Rectangle 1100">
          <a:extLst>
            <a:ext uri="{FF2B5EF4-FFF2-40B4-BE49-F238E27FC236}">
              <a16:creationId xmlns:a16="http://schemas.microsoft.com/office/drawing/2014/main" id="{C0C4625B-7E4A-904A-858B-C3DB2E3C10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2" name="Rectangle 1101">
          <a:extLst>
            <a:ext uri="{FF2B5EF4-FFF2-40B4-BE49-F238E27FC236}">
              <a16:creationId xmlns:a16="http://schemas.microsoft.com/office/drawing/2014/main" id="{F65F0161-8889-094B-BA19-1450FF114B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3" name="Rectangle 1102">
          <a:extLst>
            <a:ext uri="{FF2B5EF4-FFF2-40B4-BE49-F238E27FC236}">
              <a16:creationId xmlns:a16="http://schemas.microsoft.com/office/drawing/2014/main" id="{F7AE6B63-7D21-4045-BF6B-E20281E722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4" name="Rectangle 1103">
          <a:extLst>
            <a:ext uri="{FF2B5EF4-FFF2-40B4-BE49-F238E27FC236}">
              <a16:creationId xmlns:a16="http://schemas.microsoft.com/office/drawing/2014/main" id="{4DB8B43D-738E-CA48-B8B4-11331E53558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5" name="Rectangle 1104">
          <a:extLst>
            <a:ext uri="{FF2B5EF4-FFF2-40B4-BE49-F238E27FC236}">
              <a16:creationId xmlns:a16="http://schemas.microsoft.com/office/drawing/2014/main" id="{AC47D3B8-1ACE-2D43-8553-B14918C394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6" name="Rectangle 1105">
          <a:extLst>
            <a:ext uri="{FF2B5EF4-FFF2-40B4-BE49-F238E27FC236}">
              <a16:creationId xmlns:a16="http://schemas.microsoft.com/office/drawing/2014/main" id="{AE804734-3674-374C-913A-3962BBF464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7" name="Rectangle 1106">
          <a:extLst>
            <a:ext uri="{FF2B5EF4-FFF2-40B4-BE49-F238E27FC236}">
              <a16:creationId xmlns:a16="http://schemas.microsoft.com/office/drawing/2014/main" id="{CDBAE458-D799-9A4B-87E4-D486059E69E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8" name="Rectangle 1107">
          <a:extLst>
            <a:ext uri="{FF2B5EF4-FFF2-40B4-BE49-F238E27FC236}">
              <a16:creationId xmlns:a16="http://schemas.microsoft.com/office/drawing/2014/main" id="{44F2F61B-F999-634A-99D6-97C868F15C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9" name="Rectangle 1108">
          <a:extLst>
            <a:ext uri="{FF2B5EF4-FFF2-40B4-BE49-F238E27FC236}">
              <a16:creationId xmlns:a16="http://schemas.microsoft.com/office/drawing/2014/main" id="{2E7DD3DB-AF20-FE4C-8D15-FBB37C870B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0" name="Rectangle 1109">
          <a:extLst>
            <a:ext uri="{FF2B5EF4-FFF2-40B4-BE49-F238E27FC236}">
              <a16:creationId xmlns:a16="http://schemas.microsoft.com/office/drawing/2014/main" id="{0453F73C-9B6F-9E4D-90F7-1532F1A5E6B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1" name="Rectangle 1110">
          <a:extLst>
            <a:ext uri="{FF2B5EF4-FFF2-40B4-BE49-F238E27FC236}">
              <a16:creationId xmlns:a16="http://schemas.microsoft.com/office/drawing/2014/main" id="{6EF0DFDC-BF7B-4E4E-9087-4AF2897155F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2" name="Rectangle 1111">
          <a:extLst>
            <a:ext uri="{FF2B5EF4-FFF2-40B4-BE49-F238E27FC236}">
              <a16:creationId xmlns:a16="http://schemas.microsoft.com/office/drawing/2014/main" id="{264AF892-4E6E-324C-B61A-354E8EDE4F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3" name="Rectangle 1112">
          <a:extLst>
            <a:ext uri="{FF2B5EF4-FFF2-40B4-BE49-F238E27FC236}">
              <a16:creationId xmlns:a16="http://schemas.microsoft.com/office/drawing/2014/main" id="{3DC45967-BB83-BB4C-A0B5-E859F5B5628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4" name="Rectangle 1113">
          <a:extLst>
            <a:ext uri="{FF2B5EF4-FFF2-40B4-BE49-F238E27FC236}">
              <a16:creationId xmlns:a16="http://schemas.microsoft.com/office/drawing/2014/main" id="{97B49929-302F-D045-B2FB-05EB07FA56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5" name="Rectangle 1114">
          <a:extLst>
            <a:ext uri="{FF2B5EF4-FFF2-40B4-BE49-F238E27FC236}">
              <a16:creationId xmlns:a16="http://schemas.microsoft.com/office/drawing/2014/main" id="{4F68D8F8-4BF7-0142-A3FF-4F0490C676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6" name="Rectangle 1115">
          <a:extLst>
            <a:ext uri="{FF2B5EF4-FFF2-40B4-BE49-F238E27FC236}">
              <a16:creationId xmlns:a16="http://schemas.microsoft.com/office/drawing/2014/main" id="{B2EF381D-6C21-AE4F-B055-C7F9F290C7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7" name="Rectangle 1116">
          <a:extLst>
            <a:ext uri="{FF2B5EF4-FFF2-40B4-BE49-F238E27FC236}">
              <a16:creationId xmlns:a16="http://schemas.microsoft.com/office/drawing/2014/main" id="{EACBB7E3-2CC9-A744-8D9C-6E4A9494A7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8" name="Rectangle 1117">
          <a:extLst>
            <a:ext uri="{FF2B5EF4-FFF2-40B4-BE49-F238E27FC236}">
              <a16:creationId xmlns:a16="http://schemas.microsoft.com/office/drawing/2014/main" id="{1FA86BB7-EEB6-7F41-B3FA-D6D2D4DAB97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9" name="Rectangle 1118">
          <a:extLst>
            <a:ext uri="{FF2B5EF4-FFF2-40B4-BE49-F238E27FC236}">
              <a16:creationId xmlns:a16="http://schemas.microsoft.com/office/drawing/2014/main" id="{C61BB4D8-82CC-5344-83CA-D25A49F1ED3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0" name="Rectangle 1119">
          <a:extLst>
            <a:ext uri="{FF2B5EF4-FFF2-40B4-BE49-F238E27FC236}">
              <a16:creationId xmlns:a16="http://schemas.microsoft.com/office/drawing/2014/main" id="{21B9E8FF-39BF-0847-B5EB-F92423D448B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1" name="Rectangle 1120">
          <a:extLst>
            <a:ext uri="{FF2B5EF4-FFF2-40B4-BE49-F238E27FC236}">
              <a16:creationId xmlns:a16="http://schemas.microsoft.com/office/drawing/2014/main" id="{201708EA-65C0-A14D-A99A-F27751EC6C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2" name="Rectangle 1121">
          <a:extLst>
            <a:ext uri="{FF2B5EF4-FFF2-40B4-BE49-F238E27FC236}">
              <a16:creationId xmlns:a16="http://schemas.microsoft.com/office/drawing/2014/main" id="{5E67BF44-7362-A843-A43E-8B04CBCAE22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123" name="Rectangle 1122">
          <a:extLst>
            <a:ext uri="{FF2B5EF4-FFF2-40B4-BE49-F238E27FC236}">
              <a16:creationId xmlns:a16="http://schemas.microsoft.com/office/drawing/2014/main" id="{5B1CBE9A-9599-4C43-BEF2-F67DB369426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4" name="Rectangle 1123">
          <a:extLst>
            <a:ext uri="{FF2B5EF4-FFF2-40B4-BE49-F238E27FC236}">
              <a16:creationId xmlns:a16="http://schemas.microsoft.com/office/drawing/2014/main" id="{F41450C4-5CCE-FD47-A520-9ADDB3CEDE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5" name="Rectangle 1124">
          <a:extLst>
            <a:ext uri="{FF2B5EF4-FFF2-40B4-BE49-F238E27FC236}">
              <a16:creationId xmlns:a16="http://schemas.microsoft.com/office/drawing/2014/main" id="{97BEA715-6532-5843-9B0B-EA0F949A2B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6" name="Rectangle 1125">
          <a:extLst>
            <a:ext uri="{FF2B5EF4-FFF2-40B4-BE49-F238E27FC236}">
              <a16:creationId xmlns:a16="http://schemas.microsoft.com/office/drawing/2014/main" id="{622D3BD6-1B5E-5244-8BEE-7D7D873386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7" name="Rectangle 1126">
          <a:extLst>
            <a:ext uri="{FF2B5EF4-FFF2-40B4-BE49-F238E27FC236}">
              <a16:creationId xmlns:a16="http://schemas.microsoft.com/office/drawing/2014/main" id="{54527792-2670-5544-A7FB-11ECC78E99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8" name="Rectangle 1127">
          <a:extLst>
            <a:ext uri="{FF2B5EF4-FFF2-40B4-BE49-F238E27FC236}">
              <a16:creationId xmlns:a16="http://schemas.microsoft.com/office/drawing/2014/main" id="{F2C06FD0-CB80-354A-A970-06B4C32B4D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9" name="Rectangle 1128">
          <a:extLst>
            <a:ext uri="{FF2B5EF4-FFF2-40B4-BE49-F238E27FC236}">
              <a16:creationId xmlns:a16="http://schemas.microsoft.com/office/drawing/2014/main" id="{9B144C3D-85E4-A545-930D-16DEEEDDDA2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0" name="Rectangle 1129">
          <a:extLst>
            <a:ext uri="{FF2B5EF4-FFF2-40B4-BE49-F238E27FC236}">
              <a16:creationId xmlns:a16="http://schemas.microsoft.com/office/drawing/2014/main" id="{924D085E-062C-844F-8119-FED62AF291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1" name="Rectangle 1130">
          <a:extLst>
            <a:ext uri="{FF2B5EF4-FFF2-40B4-BE49-F238E27FC236}">
              <a16:creationId xmlns:a16="http://schemas.microsoft.com/office/drawing/2014/main" id="{3432560E-CEE3-4644-A5F0-DA084162BE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2" name="Rectangle 1131">
          <a:extLst>
            <a:ext uri="{FF2B5EF4-FFF2-40B4-BE49-F238E27FC236}">
              <a16:creationId xmlns:a16="http://schemas.microsoft.com/office/drawing/2014/main" id="{A64125E5-8AD6-F046-AC0B-0CCBEA4716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3" name="Rectangle 1132">
          <a:extLst>
            <a:ext uri="{FF2B5EF4-FFF2-40B4-BE49-F238E27FC236}">
              <a16:creationId xmlns:a16="http://schemas.microsoft.com/office/drawing/2014/main" id="{F064E6C3-1935-2D41-B4E8-3C227D3F42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4" name="Rectangle 1133">
          <a:extLst>
            <a:ext uri="{FF2B5EF4-FFF2-40B4-BE49-F238E27FC236}">
              <a16:creationId xmlns:a16="http://schemas.microsoft.com/office/drawing/2014/main" id="{034567E6-38B9-E048-B81E-E16DA44C5F5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5" name="Rectangle 1134">
          <a:extLst>
            <a:ext uri="{FF2B5EF4-FFF2-40B4-BE49-F238E27FC236}">
              <a16:creationId xmlns:a16="http://schemas.microsoft.com/office/drawing/2014/main" id="{9580E17D-65E9-CA44-B1E4-23DF5E6979C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6" name="Rectangle 1135">
          <a:extLst>
            <a:ext uri="{FF2B5EF4-FFF2-40B4-BE49-F238E27FC236}">
              <a16:creationId xmlns:a16="http://schemas.microsoft.com/office/drawing/2014/main" id="{4319BDA8-B30F-2043-BB9D-8629540B9A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7" name="Rectangle 1136">
          <a:extLst>
            <a:ext uri="{FF2B5EF4-FFF2-40B4-BE49-F238E27FC236}">
              <a16:creationId xmlns:a16="http://schemas.microsoft.com/office/drawing/2014/main" id="{23A347BD-D23C-7E4A-BBD6-2A0FBA0202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8" name="Rectangle 1137">
          <a:extLst>
            <a:ext uri="{FF2B5EF4-FFF2-40B4-BE49-F238E27FC236}">
              <a16:creationId xmlns:a16="http://schemas.microsoft.com/office/drawing/2014/main" id="{1C2B8B86-6C4B-B143-8345-455C64FB93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9" name="Rectangle 1138">
          <a:extLst>
            <a:ext uri="{FF2B5EF4-FFF2-40B4-BE49-F238E27FC236}">
              <a16:creationId xmlns:a16="http://schemas.microsoft.com/office/drawing/2014/main" id="{79823CE0-F82A-3E45-8515-D3EEA57803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0" name="Rectangle 1139">
          <a:extLst>
            <a:ext uri="{FF2B5EF4-FFF2-40B4-BE49-F238E27FC236}">
              <a16:creationId xmlns:a16="http://schemas.microsoft.com/office/drawing/2014/main" id="{53937082-E8EC-1D47-8BEF-DF5ECF6AAF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1" name="Rectangle 1140">
          <a:extLst>
            <a:ext uri="{FF2B5EF4-FFF2-40B4-BE49-F238E27FC236}">
              <a16:creationId xmlns:a16="http://schemas.microsoft.com/office/drawing/2014/main" id="{C0EC4357-A516-964C-BD86-C3C310DEF0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142" name="Rectangle 1141">
          <a:extLst>
            <a:ext uri="{FF2B5EF4-FFF2-40B4-BE49-F238E27FC236}">
              <a16:creationId xmlns:a16="http://schemas.microsoft.com/office/drawing/2014/main" id="{5F0BF847-4A72-F64E-AFBB-0B087D2C8876}"/>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3" name="Rectangle 1142">
          <a:extLst>
            <a:ext uri="{FF2B5EF4-FFF2-40B4-BE49-F238E27FC236}">
              <a16:creationId xmlns:a16="http://schemas.microsoft.com/office/drawing/2014/main" id="{775AE4E5-15E0-A840-A7A5-1D5F23BBAB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4" name="Rectangle 1143">
          <a:extLst>
            <a:ext uri="{FF2B5EF4-FFF2-40B4-BE49-F238E27FC236}">
              <a16:creationId xmlns:a16="http://schemas.microsoft.com/office/drawing/2014/main" id="{43F8529A-EB7F-FC46-8AC0-C350118DEE3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5" name="Rectangle 1144">
          <a:extLst>
            <a:ext uri="{FF2B5EF4-FFF2-40B4-BE49-F238E27FC236}">
              <a16:creationId xmlns:a16="http://schemas.microsoft.com/office/drawing/2014/main" id="{42C15F9A-71E3-0E49-B7CF-3BA05C4230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6" name="Rectangle 1145">
          <a:extLst>
            <a:ext uri="{FF2B5EF4-FFF2-40B4-BE49-F238E27FC236}">
              <a16:creationId xmlns:a16="http://schemas.microsoft.com/office/drawing/2014/main" id="{BA8DA426-44C4-5A4D-B912-27EE604646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7" name="Rectangle 1146">
          <a:extLst>
            <a:ext uri="{FF2B5EF4-FFF2-40B4-BE49-F238E27FC236}">
              <a16:creationId xmlns:a16="http://schemas.microsoft.com/office/drawing/2014/main" id="{CBCAAC3E-E140-924B-8314-A165D459F4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8" name="Rectangle 1147">
          <a:extLst>
            <a:ext uri="{FF2B5EF4-FFF2-40B4-BE49-F238E27FC236}">
              <a16:creationId xmlns:a16="http://schemas.microsoft.com/office/drawing/2014/main" id="{89EAEAB5-AF25-244F-86EB-62F61394539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149" name="Rectangle 1148">
          <a:extLst>
            <a:ext uri="{FF2B5EF4-FFF2-40B4-BE49-F238E27FC236}">
              <a16:creationId xmlns:a16="http://schemas.microsoft.com/office/drawing/2014/main" id="{DF451387-D240-6B44-BF32-0C690A00D08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0" name="Rectangle 1149">
          <a:extLst>
            <a:ext uri="{FF2B5EF4-FFF2-40B4-BE49-F238E27FC236}">
              <a16:creationId xmlns:a16="http://schemas.microsoft.com/office/drawing/2014/main" id="{0D9E0F5E-3D8D-2646-B701-836293668C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1" name="Rectangle 1150">
          <a:extLst>
            <a:ext uri="{FF2B5EF4-FFF2-40B4-BE49-F238E27FC236}">
              <a16:creationId xmlns:a16="http://schemas.microsoft.com/office/drawing/2014/main" id="{F2CFFEDA-032D-0348-9A8F-A01E114AE4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2" name="Rectangle 1151">
          <a:extLst>
            <a:ext uri="{FF2B5EF4-FFF2-40B4-BE49-F238E27FC236}">
              <a16:creationId xmlns:a16="http://schemas.microsoft.com/office/drawing/2014/main" id="{2EEDE70F-C073-4545-BBC4-580F7BF81E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3" name="Rectangle 1152">
          <a:extLst>
            <a:ext uri="{FF2B5EF4-FFF2-40B4-BE49-F238E27FC236}">
              <a16:creationId xmlns:a16="http://schemas.microsoft.com/office/drawing/2014/main" id="{B831F328-E030-3D46-929C-661A4A65AF5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4" name="Rectangle 1153">
          <a:extLst>
            <a:ext uri="{FF2B5EF4-FFF2-40B4-BE49-F238E27FC236}">
              <a16:creationId xmlns:a16="http://schemas.microsoft.com/office/drawing/2014/main" id="{00DB1A21-8912-2C42-B79D-BA249813D4C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5" name="Rectangle 1154">
          <a:extLst>
            <a:ext uri="{FF2B5EF4-FFF2-40B4-BE49-F238E27FC236}">
              <a16:creationId xmlns:a16="http://schemas.microsoft.com/office/drawing/2014/main" id="{93064320-B888-B946-B2ED-F1D722A1412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6" name="Rectangle 1155">
          <a:extLst>
            <a:ext uri="{FF2B5EF4-FFF2-40B4-BE49-F238E27FC236}">
              <a16:creationId xmlns:a16="http://schemas.microsoft.com/office/drawing/2014/main" id="{2BE781C1-B598-7141-90E3-28B11DCFD8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7" name="Rectangle 1156">
          <a:extLst>
            <a:ext uri="{FF2B5EF4-FFF2-40B4-BE49-F238E27FC236}">
              <a16:creationId xmlns:a16="http://schemas.microsoft.com/office/drawing/2014/main" id="{6353C5D1-C1DF-1448-A584-F4D0E76341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8" name="Rectangle 1157">
          <a:extLst>
            <a:ext uri="{FF2B5EF4-FFF2-40B4-BE49-F238E27FC236}">
              <a16:creationId xmlns:a16="http://schemas.microsoft.com/office/drawing/2014/main" id="{960EB36A-0937-E349-9A58-8168D3B00E0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9" name="Rectangle 1158">
          <a:extLst>
            <a:ext uri="{FF2B5EF4-FFF2-40B4-BE49-F238E27FC236}">
              <a16:creationId xmlns:a16="http://schemas.microsoft.com/office/drawing/2014/main" id="{C49FCA24-D22C-544F-84C0-08B7A33D30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0" name="Rectangle 1159">
          <a:extLst>
            <a:ext uri="{FF2B5EF4-FFF2-40B4-BE49-F238E27FC236}">
              <a16:creationId xmlns:a16="http://schemas.microsoft.com/office/drawing/2014/main" id="{80F8A2EC-6D56-374E-AB1B-398FF823C4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1" name="Rectangle 1160">
          <a:extLst>
            <a:ext uri="{FF2B5EF4-FFF2-40B4-BE49-F238E27FC236}">
              <a16:creationId xmlns:a16="http://schemas.microsoft.com/office/drawing/2014/main" id="{481EAFE9-C049-5A40-923C-52DC4D8BE1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2" name="Rectangle 1161">
          <a:extLst>
            <a:ext uri="{FF2B5EF4-FFF2-40B4-BE49-F238E27FC236}">
              <a16:creationId xmlns:a16="http://schemas.microsoft.com/office/drawing/2014/main" id="{9BD45D07-BB44-F34C-BA61-AF10070B258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3" name="Rectangle 1162">
          <a:extLst>
            <a:ext uri="{FF2B5EF4-FFF2-40B4-BE49-F238E27FC236}">
              <a16:creationId xmlns:a16="http://schemas.microsoft.com/office/drawing/2014/main" id="{56727333-AB1C-BA4C-9024-8DBE62FC89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4" name="Rectangle 1163">
          <a:extLst>
            <a:ext uri="{FF2B5EF4-FFF2-40B4-BE49-F238E27FC236}">
              <a16:creationId xmlns:a16="http://schemas.microsoft.com/office/drawing/2014/main" id="{E1E2CDF8-996D-1647-A84E-6EB2E249C4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5" name="Rectangle 1164">
          <a:extLst>
            <a:ext uri="{FF2B5EF4-FFF2-40B4-BE49-F238E27FC236}">
              <a16:creationId xmlns:a16="http://schemas.microsoft.com/office/drawing/2014/main" id="{242539E5-B8E3-F34A-9526-BA14EB3BBB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6" name="Rectangle 1165">
          <a:extLst>
            <a:ext uri="{FF2B5EF4-FFF2-40B4-BE49-F238E27FC236}">
              <a16:creationId xmlns:a16="http://schemas.microsoft.com/office/drawing/2014/main" id="{26432F6F-09C0-7D43-9964-5EFC45C2CE6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7" name="Rectangle 1166">
          <a:extLst>
            <a:ext uri="{FF2B5EF4-FFF2-40B4-BE49-F238E27FC236}">
              <a16:creationId xmlns:a16="http://schemas.microsoft.com/office/drawing/2014/main" id="{58FAB301-7AC9-AE4E-A218-F442AFE91B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168" name="Rectangle 1167">
          <a:extLst>
            <a:ext uri="{FF2B5EF4-FFF2-40B4-BE49-F238E27FC236}">
              <a16:creationId xmlns:a16="http://schemas.microsoft.com/office/drawing/2014/main" id="{913F8BC8-4790-FC4F-B638-75F3B48CD7EA}"/>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9" name="Rectangle 1168">
          <a:extLst>
            <a:ext uri="{FF2B5EF4-FFF2-40B4-BE49-F238E27FC236}">
              <a16:creationId xmlns:a16="http://schemas.microsoft.com/office/drawing/2014/main" id="{25BC96A7-F953-7040-AD62-1EA4BCB352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0" name="Rectangle 1169">
          <a:extLst>
            <a:ext uri="{FF2B5EF4-FFF2-40B4-BE49-F238E27FC236}">
              <a16:creationId xmlns:a16="http://schemas.microsoft.com/office/drawing/2014/main" id="{0AA027CA-5699-F544-959F-5A854F68CE8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1" name="Rectangle 1170">
          <a:extLst>
            <a:ext uri="{FF2B5EF4-FFF2-40B4-BE49-F238E27FC236}">
              <a16:creationId xmlns:a16="http://schemas.microsoft.com/office/drawing/2014/main" id="{D162AE44-663D-7142-9ED2-B17B1F9E62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2" name="Rectangle 1171">
          <a:extLst>
            <a:ext uri="{FF2B5EF4-FFF2-40B4-BE49-F238E27FC236}">
              <a16:creationId xmlns:a16="http://schemas.microsoft.com/office/drawing/2014/main" id="{AE4F1F49-5590-CE44-BCC2-7D62A0F8CB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3" name="Rectangle 1172">
          <a:extLst>
            <a:ext uri="{FF2B5EF4-FFF2-40B4-BE49-F238E27FC236}">
              <a16:creationId xmlns:a16="http://schemas.microsoft.com/office/drawing/2014/main" id="{DE1C4B3B-9284-D24E-B358-AD59C1D15F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4" name="Rectangle 1173">
          <a:extLst>
            <a:ext uri="{FF2B5EF4-FFF2-40B4-BE49-F238E27FC236}">
              <a16:creationId xmlns:a16="http://schemas.microsoft.com/office/drawing/2014/main" id="{52E32874-37D2-EC47-A14D-ECD84EE0FE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5" name="Rectangle 1174">
          <a:extLst>
            <a:ext uri="{FF2B5EF4-FFF2-40B4-BE49-F238E27FC236}">
              <a16:creationId xmlns:a16="http://schemas.microsoft.com/office/drawing/2014/main" id="{490E234A-A185-B646-B2BF-3F397880F22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6" name="Rectangle 1175">
          <a:extLst>
            <a:ext uri="{FF2B5EF4-FFF2-40B4-BE49-F238E27FC236}">
              <a16:creationId xmlns:a16="http://schemas.microsoft.com/office/drawing/2014/main" id="{31A02068-88A1-0C43-90B3-B2296F8F0F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7" name="Rectangle 1176">
          <a:extLst>
            <a:ext uri="{FF2B5EF4-FFF2-40B4-BE49-F238E27FC236}">
              <a16:creationId xmlns:a16="http://schemas.microsoft.com/office/drawing/2014/main" id="{C6864698-636F-924B-A5A8-681A3C2CD9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8" name="Rectangle 1177">
          <a:extLst>
            <a:ext uri="{FF2B5EF4-FFF2-40B4-BE49-F238E27FC236}">
              <a16:creationId xmlns:a16="http://schemas.microsoft.com/office/drawing/2014/main" id="{C80EF439-5373-BD45-B4BD-FD5C8C5927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9" name="Rectangle 1178">
          <a:extLst>
            <a:ext uri="{FF2B5EF4-FFF2-40B4-BE49-F238E27FC236}">
              <a16:creationId xmlns:a16="http://schemas.microsoft.com/office/drawing/2014/main" id="{053A1C38-F81C-9545-ACB5-04C2A2DC2C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0" name="Rectangle 1179">
          <a:extLst>
            <a:ext uri="{FF2B5EF4-FFF2-40B4-BE49-F238E27FC236}">
              <a16:creationId xmlns:a16="http://schemas.microsoft.com/office/drawing/2014/main" id="{2B4423A1-15E1-3548-A615-534B0CB4A5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181" name="Rectangle 1180">
          <a:extLst>
            <a:ext uri="{FF2B5EF4-FFF2-40B4-BE49-F238E27FC236}">
              <a16:creationId xmlns:a16="http://schemas.microsoft.com/office/drawing/2014/main" id="{C7E777D0-B5F7-8344-94E1-0480DB88E8C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2" name="Rectangle 1181">
          <a:extLst>
            <a:ext uri="{FF2B5EF4-FFF2-40B4-BE49-F238E27FC236}">
              <a16:creationId xmlns:a16="http://schemas.microsoft.com/office/drawing/2014/main" id="{1BB37300-2187-144B-9B23-58C595FA287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3" name="Rectangle 1182">
          <a:extLst>
            <a:ext uri="{FF2B5EF4-FFF2-40B4-BE49-F238E27FC236}">
              <a16:creationId xmlns:a16="http://schemas.microsoft.com/office/drawing/2014/main" id="{A5B629B1-1E9A-444F-A9F0-DDB180CDB8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4" name="Rectangle 1183">
          <a:extLst>
            <a:ext uri="{FF2B5EF4-FFF2-40B4-BE49-F238E27FC236}">
              <a16:creationId xmlns:a16="http://schemas.microsoft.com/office/drawing/2014/main" id="{500F2F2A-4439-474C-9D4B-B8013652D5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5" name="Rectangle 1184">
          <a:extLst>
            <a:ext uri="{FF2B5EF4-FFF2-40B4-BE49-F238E27FC236}">
              <a16:creationId xmlns:a16="http://schemas.microsoft.com/office/drawing/2014/main" id="{F7052F06-EFA0-AD49-B616-068A546E75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6" name="Rectangle 1185">
          <a:extLst>
            <a:ext uri="{FF2B5EF4-FFF2-40B4-BE49-F238E27FC236}">
              <a16:creationId xmlns:a16="http://schemas.microsoft.com/office/drawing/2014/main" id="{221E1798-1803-7247-A24D-AAAD293C7E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7" name="Rectangle 1186">
          <a:extLst>
            <a:ext uri="{FF2B5EF4-FFF2-40B4-BE49-F238E27FC236}">
              <a16:creationId xmlns:a16="http://schemas.microsoft.com/office/drawing/2014/main" id="{E8650A78-994F-0449-A72E-1A005AD8A3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8" name="Rectangle 1187">
          <a:extLst>
            <a:ext uri="{FF2B5EF4-FFF2-40B4-BE49-F238E27FC236}">
              <a16:creationId xmlns:a16="http://schemas.microsoft.com/office/drawing/2014/main" id="{7BC69C2D-A634-9141-9750-AB8DCDE147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9" name="Rectangle 1188">
          <a:extLst>
            <a:ext uri="{FF2B5EF4-FFF2-40B4-BE49-F238E27FC236}">
              <a16:creationId xmlns:a16="http://schemas.microsoft.com/office/drawing/2014/main" id="{3BD0E2A6-0C50-0649-B7A6-2DB0A5B178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0" name="Rectangle 1189">
          <a:extLst>
            <a:ext uri="{FF2B5EF4-FFF2-40B4-BE49-F238E27FC236}">
              <a16:creationId xmlns:a16="http://schemas.microsoft.com/office/drawing/2014/main" id="{50337065-4F31-8C40-9249-481770FC24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1" name="Rectangle 1190">
          <a:extLst>
            <a:ext uri="{FF2B5EF4-FFF2-40B4-BE49-F238E27FC236}">
              <a16:creationId xmlns:a16="http://schemas.microsoft.com/office/drawing/2014/main" id="{8BD6A954-F682-3D46-9248-914A75DCA44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2" name="Rectangle 1191">
          <a:extLst>
            <a:ext uri="{FF2B5EF4-FFF2-40B4-BE49-F238E27FC236}">
              <a16:creationId xmlns:a16="http://schemas.microsoft.com/office/drawing/2014/main" id="{B4BDE231-D12C-E042-81C7-A13487FE22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3" name="Rectangle 1192">
          <a:extLst>
            <a:ext uri="{FF2B5EF4-FFF2-40B4-BE49-F238E27FC236}">
              <a16:creationId xmlns:a16="http://schemas.microsoft.com/office/drawing/2014/main" id="{55120248-D971-A245-B9DC-3EB34BECE3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4" name="Rectangle 1193">
          <a:extLst>
            <a:ext uri="{FF2B5EF4-FFF2-40B4-BE49-F238E27FC236}">
              <a16:creationId xmlns:a16="http://schemas.microsoft.com/office/drawing/2014/main" id="{A6EB9125-C173-8445-BE27-9748C01A2A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5" name="Rectangle 1194">
          <a:extLst>
            <a:ext uri="{FF2B5EF4-FFF2-40B4-BE49-F238E27FC236}">
              <a16:creationId xmlns:a16="http://schemas.microsoft.com/office/drawing/2014/main" id="{2D14149B-005B-D641-9E67-785A5489B9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6" name="Rectangle 1195">
          <a:extLst>
            <a:ext uri="{FF2B5EF4-FFF2-40B4-BE49-F238E27FC236}">
              <a16:creationId xmlns:a16="http://schemas.microsoft.com/office/drawing/2014/main" id="{897AE5DD-576A-3349-9762-67D017D55E4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7" name="Rectangle 1196">
          <a:extLst>
            <a:ext uri="{FF2B5EF4-FFF2-40B4-BE49-F238E27FC236}">
              <a16:creationId xmlns:a16="http://schemas.microsoft.com/office/drawing/2014/main" id="{AF3A9A10-D8A5-C444-871C-84711D6574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8" name="Rectangle 1197">
          <a:extLst>
            <a:ext uri="{FF2B5EF4-FFF2-40B4-BE49-F238E27FC236}">
              <a16:creationId xmlns:a16="http://schemas.microsoft.com/office/drawing/2014/main" id="{A20020AD-6A0C-2445-BBA6-867AA861B2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9" name="Rectangle 1198">
          <a:extLst>
            <a:ext uri="{FF2B5EF4-FFF2-40B4-BE49-F238E27FC236}">
              <a16:creationId xmlns:a16="http://schemas.microsoft.com/office/drawing/2014/main" id="{C7AF6501-7AF2-1340-8C4B-7D36A069F5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00" name="Rectangle 1199">
          <a:extLst>
            <a:ext uri="{FF2B5EF4-FFF2-40B4-BE49-F238E27FC236}">
              <a16:creationId xmlns:a16="http://schemas.microsoft.com/office/drawing/2014/main" id="{09B06623-34FE-ED48-9AD8-6B7B48695913}"/>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1" name="Rectangle 1200">
          <a:extLst>
            <a:ext uri="{FF2B5EF4-FFF2-40B4-BE49-F238E27FC236}">
              <a16:creationId xmlns:a16="http://schemas.microsoft.com/office/drawing/2014/main" id="{6AEF6064-5A77-B045-B7FA-7C09BC551D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2" name="Rectangle 1201">
          <a:extLst>
            <a:ext uri="{FF2B5EF4-FFF2-40B4-BE49-F238E27FC236}">
              <a16:creationId xmlns:a16="http://schemas.microsoft.com/office/drawing/2014/main" id="{14C57159-42CD-9343-94FD-536228C813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3" name="Rectangle 1202">
          <a:extLst>
            <a:ext uri="{FF2B5EF4-FFF2-40B4-BE49-F238E27FC236}">
              <a16:creationId xmlns:a16="http://schemas.microsoft.com/office/drawing/2014/main" id="{0D73C69E-86C9-4741-BD6B-14565CDBB1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4" name="Rectangle 1203">
          <a:extLst>
            <a:ext uri="{FF2B5EF4-FFF2-40B4-BE49-F238E27FC236}">
              <a16:creationId xmlns:a16="http://schemas.microsoft.com/office/drawing/2014/main" id="{713BC92A-01CF-8544-94C4-2F1968C88E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5" name="Rectangle 1204">
          <a:extLst>
            <a:ext uri="{FF2B5EF4-FFF2-40B4-BE49-F238E27FC236}">
              <a16:creationId xmlns:a16="http://schemas.microsoft.com/office/drawing/2014/main" id="{02AF7FDD-17D2-6E40-95BE-4EDF738108C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6" name="Rectangle 1205">
          <a:extLst>
            <a:ext uri="{FF2B5EF4-FFF2-40B4-BE49-F238E27FC236}">
              <a16:creationId xmlns:a16="http://schemas.microsoft.com/office/drawing/2014/main" id="{DA941D47-A293-B546-AA2C-E2D9D81815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7" name="Rectangle 1206">
          <a:extLst>
            <a:ext uri="{FF2B5EF4-FFF2-40B4-BE49-F238E27FC236}">
              <a16:creationId xmlns:a16="http://schemas.microsoft.com/office/drawing/2014/main" id="{767FB136-2908-C746-8A45-E43C3FC851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8" name="Rectangle 1207">
          <a:extLst>
            <a:ext uri="{FF2B5EF4-FFF2-40B4-BE49-F238E27FC236}">
              <a16:creationId xmlns:a16="http://schemas.microsoft.com/office/drawing/2014/main" id="{680DB080-3BD0-9E45-8DD0-6E445D9EA0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9" name="Rectangle 1208">
          <a:extLst>
            <a:ext uri="{FF2B5EF4-FFF2-40B4-BE49-F238E27FC236}">
              <a16:creationId xmlns:a16="http://schemas.microsoft.com/office/drawing/2014/main" id="{41CD02EE-491C-5A4C-84CB-8BF301EAB6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0" name="Rectangle 1209">
          <a:extLst>
            <a:ext uri="{FF2B5EF4-FFF2-40B4-BE49-F238E27FC236}">
              <a16:creationId xmlns:a16="http://schemas.microsoft.com/office/drawing/2014/main" id="{4C61858B-3DE3-4A46-9C64-5C347BCE66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1" name="Rectangle 1210">
          <a:extLst>
            <a:ext uri="{FF2B5EF4-FFF2-40B4-BE49-F238E27FC236}">
              <a16:creationId xmlns:a16="http://schemas.microsoft.com/office/drawing/2014/main" id="{530BAD3E-6427-EE41-8256-31ECC9740A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2" name="Rectangle 1211">
          <a:extLst>
            <a:ext uri="{FF2B5EF4-FFF2-40B4-BE49-F238E27FC236}">
              <a16:creationId xmlns:a16="http://schemas.microsoft.com/office/drawing/2014/main" id="{A07DF1F4-C3B9-AD48-9371-C0B74F12109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3" name="Rectangle 1212">
          <a:extLst>
            <a:ext uri="{FF2B5EF4-FFF2-40B4-BE49-F238E27FC236}">
              <a16:creationId xmlns:a16="http://schemas.microsoft.com/office/drawing/2014/main" id="{C6A889D7-0C6B-5F42-A8DB-99FACD26DA4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4" name="Rectangle 1213">
          <a:extLst>
            <a:ext uri="{FF2B5EF4-FFF2-40B4-BE49-F238E27FC236}">
              <a16:creationId xmlns:a16="http://schemas.microsoft.com/office/drawing/2014/main" id="{3B450A11-5BD9-1540-B5FE-E8F0D4EAFD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5" name="Rectangle 1214">
          <a:extLst>
            <a:ext uri="{FF2B5EF4-FFF2-40B4-BE49-F238E27FC236}">
              <a16:creationId xmlns:a16="http://schemas.microsoft.com/office/drawing/2014/main" id="{F4D7510D-F7B0-6A42-BE5B-FECB22C1E8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6" name="Rectangle 1215">
          <a:extLst>
            <a:ext uri="{FF2B5EF4-FFF2-40B4-BE49-F238E27FC236}">
              <a16:creationId xmlns:a16="http://schemas.microsoft.com/office/drawing/2014/main" id="{7A969341-34EB-CB4E-A98F-6EB5BB74250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7" name="Rectangle 1216">
          <a:extLst>
            <a:ext uri="{FF2B5EF4-FFF2-40B4-BE49-F238E27FC236}">
              <a16:creationId xmlns:a16="http://schemas.microsoft.com/office/drawing/2014/main" id="{31DA2F97-47FF-1947-AE4D-5E5D507BF4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8" name="Rectangle 1217">
          <a:extLst>
            <a:ext uri="{FF2B5EF4-FFF2-40B4-BE49-F238E27FC236}">
              <a16:creationId xmlns:a16="http://schemas.microsoft.com/office/drawing/2014/main" id="{19A7DA84-568E-C24A-AA42-D9EA7176BA8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9" name="Rectangle 1218">
          <a:extLst>
            <a:ext uri="{FF2B5EF4-FFF2-40B4-BE49-F238E27FC236}">
              <a16:creationId xmlns:a16="http://schemas.microsoft.com/office/drawing/2014/main" id="{5F39C6E7-0DF7-6E41-B997-44DD58D945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0" name="Rectangle 1219">
          <a:extLst>
            <a:ext uri="{FF2B5EF4-FFF2-40B4-BE49-F238E27FC236}">
              <a16:creationId xmlns:a16="http://schemas.microsoft.com/office/drawing/2014/main" id="{1E428E7F-0C94-F54D-BC1D-414EA26F66C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1" name="Rectangle 1220">
          <a:extLst>
            <a:ext uri="{FF2B5EF4-FFF2-40B4-BE49-F238E27FC236}">
              <a16:creationId xmlns:a16="http://schemas.microsoft.com/office/drawing/2014/main" id="{4DB6DA97-FF14-D645-88FE-22C7C44551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2" name="Rectangle 1221">
          <a:extLst>
            <a:ext uri="{FF2B5EF4-FFF2-40B4-BE49-F238E27FC236}">
              <a16:creationId xmlns:a16="http://schemas.microsoft.com/office/drawing/2014/main" id="{145DD79F-1417-F147-9A3B-FF95827F8C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3" name="Rectangle 1222">
          <a:extLst>
            <a:ext uri="{FF2B5EF4-FFF2-40B4-BE49-F238E27FC236}">
              <a16:creationId xmlns:a16="http://schemas.microsoft.com/office/drawing/2014/main" id="{E6BC697C-8F1D-6F4C-A8B5-9FD4245EEF0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4" name="Rectangle 1223">
          <a:extLst>
            <a:ext uri="{FF2B5EF4-FFF2-40B4-BE49-F238E27FC236}">
              <a16:creationId xmlns:a16="http://schemas.microsoft.com/office/drawing/2014/main" id="{53190FC9-7D4D-DD4D-8FED-4CB779103D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25" name="Rectangle 1224">
          <a:extLst>
            <a:ext uri="{FF2B5EF4-FFF2-40B4-BE49-F238E27FC236}">
              <a16:creationId xmlns:a16="http://schemas.microsoft.com/office/drawing/2014/main" id="{863FB873-5B33-D042-B7C4-D94354325CB9}"/>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6" name="Rectangle 1225">
          <a:extLst>
            <a:ext uri="{FF2B5EF4-FFF2-40B4-BE49-F238E27FC236}">
              <a16:creationId xmlns:a16="http://schemas.microsoft.com/office/drawing/2014/main" id="{E24F8A90-D50A-144B-B5D2-A3F9187634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7" name="Rectangle 1226">
          <a:extLst>
            <a:ext uri="{FF2B5EF4-FFF2-40B4-BE49-F238E27FC236}">
              <a16:creationId xmlns:a16="http://schemas.microsoft.com/office/drawing/2014/main" id="{48A67831-25B6-B04C-AFA7-C0F324DD94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8" name="Rectangle 1227">
          <a:extLst>
            <a:ext uri="{FF2B5EF4-FFF2-40B4-BE49-F238E27FC236}">
              <a16:creationId xmlns:a16="http://schemas.microsoft.com/office/drawing/2014/main" id="{68BD76CD-1B19-C64C-8232-60837C6181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9" name="Rectangle 1228">
          <a:extLst>
            <a:ext uri="{FF2B5EF4-FFF2-40B4-BE49-F238E27FC236}">
              <a16:creationId xmlns:a16="http://schemas.microsoft.com/office/drawing/2014/main" id="{B7540C30-899C-7944-85EC-FD01337BE3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0" name="Rectangle 1229">
          <a:extLst>
            <a:ext uri="{FF2B5EF4-FFF2-40B4-BE49-F238E27FC236}">
              <a16:creationId xmlns:a16="http://schemas.microsoft.com/office/drawing/2014/main" id="{99BC9BF8-A30A-2643-A611-E20ECD16BCA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1" name="Rectangle 1230">
          <a:extLst>
            <a:ext uri="{FF2B5EF4-FFF2-40B4-BE49-F238E27FC236}">
              <a16:creationId xmlns:a16="http://schemas.microsoft.com/office/drawing/2014/main" id="{2355F6BF-2E7A-7A4B-8054-BEA7ACAC28B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2" name="Rectangle 1231">
          <a:extLst>
            <a:ext uri="{FF2B5EF4-FFF2-40B4-BE49-F238E27FC236}">
              <a16:creationId xmlns:a16="http://schemas.microsoft.com/office/drawing/2014/main" id="{2B781758-4B5A-A44A-A636-DEEDCC7472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3" name="Rectangle 1232">
          <a:extLst>
            <a:ext uri="{FF2B5EF4-FFF2-40B4-BE49-F238E27FC236}">
              <a16:creationId xmlns:a16="http://schemas.microsoft.com/office/drawing/2014/main" id="{A3BBBA98-457E-AB4D-8580-26EFCC04C5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4" name="Rectangle 1233">
          <a:extLst>
            <a:ext uri="{FF2B5EF4-FFF2-40B4-BE49-F238E27FC236}">
              <a16:creationId xmlns:a16="http://schemas.microsoft.com/office/drawing/2014/main" id="{6985D046-C455-9A4E-A7C0-53021145D1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5" name="Rectangle 1234">
          <a:extLst>
            <a:ext uri="{FF2B5EF4-FFF2-40B4-BE49-F238E27FC236}">
              <a16:creationId xmlns:a16="http://schemas.microsoft.com/office/drawing/2014/main" id="{09643B11-FB68-4443-8251-A512083E6BB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6" name="Rectangle 1235">
          <a:extLst>
            <a:ext uri="{FF2B5EF4-FFF2-40B4-BE49-F238E27FC236}">
              <a16:creationId xmlns:a16="http://schemas.microsoft.com/office/drawing/2014/main" id="{666A50F5-02CB-2641-A55E-BE37234130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7" name="Rectangle 1236">
          <a:extLst>
            <a:ext uri="{FF2B5EF4-FFF2-40B4-BE49-F238E27FC236}">
              <a16:creationId xmlns:a16="http://schemas.microsoft.com/office/drawing/2014/main" id="{F0758716-4A14-EC40-A66A-F3831C33FC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8" name="Rectangle 1237">
          <a:extLst>
            <a:ext uri="{FF2B5EF4-FFF2-40B4-BE49-F238E27FC236}">
              <a16:creationId xmlns:a16="http://schemas.microsoft.com/office/drawing/2014/main" id="{0B8E9AD9-6613-A442-A8CE-4017370FB2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9" name="Rectangle 1238">
          <a:extLst>
            <a:ext uri="{FF2B5EF4-FFF2-40B4-BE49-F238E27FC236}">
              <a16:creationId xmlns:a16="http://schemas.microsoft.com/office/drawing/2014/main" id="{EF6EF1A8-D77E-554E-8527-C8C989B6EF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0" name="Rectangle 1239">
          <a:extLst>
            <a:ext uri="{FF2B5EF4-FFF2-40B4-BE49-F238E27FC236}">
              <a16:creationId xmlns:a16="http://schemas.microsoft.com/office/drawing/2014/main" id="{61C40223-7AC2-6740-9155-9651BADA537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1" name="Rectangle 1240">
          <a:extLst>
            <a:ext uri="{FF2B5EF4-FFF2-40B4-BE49-F238E27FC236}">
              <a16:creationId xmlns:a16="http://schemas.microsoft.com/office/drawing/2014/main" id="{FDDB2B86-2EA0-F640-B579-9400C9DAA0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2" name="Rectangle 1241">
          <a:extLst>
            <a:ext uri="{FF2B5EF4-FFF2-40B4-BE49-F238E27FC236}">
              <a16:creationId xmlns:a16="http://schemas.microsoft.com/office/drawing/2014/main" id="{5A88A346-9B91-9C4D-9809-CD75EE5235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3" name="Rectangle 1242">
          <a:extLst>
            <a:ext uri="{FF2B5EF4-FFF2-40B4-BE49-F238E27FC236}">
              <a16:creationId xmlns:a16="http://schemas.microsoft.com/office/drawing/2014/main" id="{B18BE35C-FBB9-3446-8351-DA7A32C53C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44" name="Rectangle 1243">
          <a:extLst>
            <a:ext uri="{FF2B5EF4-FFF2-40B4-BE49-F238E27FC236}">
              <a16:creationId xmlns:a16="http://schemas.microsoft.com/office/drawing/2014/main" id="{9F42A053-247B-0E47-9DAD-E870EC7A462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5" name="Rectangle 1244">
          <a:extLst>
            <a:ext uri="{FF2B5EF4-FFF2-40B4-BE49-F238E27FC236}">
              <a16:creationId xmlns:a16="http://schemas.microsoft.com/office/drawing/2014/main" id="{695335CF-A89F-1147-9F71-FC2757B992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6" name="Rectangle 1245">
          <a:extLst>
            <a:ext uri="{FF2B5EF4-FFF2-40B4-BE49-F238E27FC236}">
              <a16:creationId xmlns:a16="http://schemas.microsoft.com/office/drawing/2014/main" id="{C35F2FD2-EAA8-AC4E-828F-20AC12D907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7" name="Rectangle 1246">
          <a:extLst>
            <a:ext uri="{FF2B5EF4-FFF2-40B4-BE49-F238E27FC236}">
              <a16:creationId xmlns:a16="http://schemas.microsoft.com/office/drawing/2014/main" id="{B3A86E8B-BC4D-7047-9E62-1179DDDFB7E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8" name="Rectangle 1247">
          <a:extLst>
            <a:ext uri="{FF2B5EF4-FFF2-40B4-BE49-F238E27FC236}">
              <a16:creationId xmlns:a16="http://schemas.microsoft.com/office/drawing/2014/main" id="{58BB7ED4-1717-1A40-837F-1E0C3A10FF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9" name="Rectangle 1248">
          <a:extLst>
            <a:ext uri="{FF2B5EF4-FFF2-40B4-BE49-F238E27FC236}">
              <a16:creationId xmlns:a16="http://schemas.microsoft.com/office/drawing/2014/main" id="{62110EF2-9777-2F4B-84CE-0ACD200324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0" name="Rectangle 1249">
          <a:extLst>
            <a:ext uri="{FF2B5EF4-FFF2-40B4-BE49-F238E27FC236}">
              <a16:creationId xmlns:a16="http://schemas.microsoft.com/office/drawing/2014/main" id="{8E11D121-4C1A-AD43-8A51-53C407C57A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51" name="Rectangle 1250">
          <a:extLst>
            <a:ext uri="{FF2B5EF4-FFF2-40B4-BE49-F238E27FC236}">
              <a16:creationId xmlns:a16="http://schemas.microsoft.com/office/drawing/2014/main" id="{5575DA00-56C2-924E-92C5-AD7FDD3BAD7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2" name="Rectangle 1251">
          <a:extLst>
            <a:ext uri="{FF2B5EF4-FFF2-40B4-BE49-F238E27FC236}">
              <a16:creationId xmlns:a16="http://schemas.microsoft.com/office/drawing/2014/main" id="{7958E525-4BBA-8446-8C9B-555F02AD96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3" name="Rectangle 1252">
          <a:extLst>
            <a:ext uri="{FF2B5EF4-FFF2-40B4-BE49-F238E27FC236}">
              <a16:creationId xmlns:a16="http://schemas.microsoft.com/office/drawing/2014/main" id="{A04D513F-DF98-EC46-AA1D-F0FC2F59BF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4" name="Rectangle 1253">
          <a:extLst>
            <a:ext uri="{FF2B5EF4-FFF2-40B4-BE49-F238E27FC236}">
              <a16:creationId xmlns:a16="http://schemas.microsoft.com/office/drawing/2014/main" id="{E2AB5F35-8C79-EA48-834C-0B902554D3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5" name="Rectangle 1254">
          <a:extLst>
            <a:ext uri="{FF2B5EF4-FFF2-40B4-BE49-F238E27FC236}">
              <a16:creationId xmlns:a16="http://schemas.microsoft.com/office/drawing/2014/main" id="{FDC04E68-A775-8F40-83ED-05D78F5DA7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6" name="Rectangle 1255">
          <a:extLst>
            <a:ext uri="{FF2B5EF4-FFF2-40B4-BE49-F238E27FC236}">
              <a16:creationId xmlns:a16="http://schemas.microsoft.com/office/drawing/2014/main" id="{4A67AAAA-66C1-3D48-BA74-2DD04CCCD92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7" name="Rectangle 1256">
          <a:extLst>
            <a:ext uri="{FF2B5EF4-FFF2-40B4-BE49-F238E27FC236}">
              <a16:creationId xmlns:a16="http://schemas.microsoft.com/office/drawing/2014/main" id="{4DF3D102-8DE6-3748-8F5D-77BA86BA6C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8" name="Rectangle 1257">
          <a:extLst>
            <a:ext uri="{FF2B5EF4-FFF2-40B4-BE49-F238E27FC236}">
              <a16:creationId xmlns:a16="http://schemas.microsoft.com/office/drawing/2014/main" id="{F0C3AE7A-F8A9-E043-BE17-39A1A3E3EB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9" name="Rectangle 1258">
          <a:extLst>
            <a:ext uri="{FF2B5EF4-FFF2-40B4-BE49-F238E27FC236}">
              <a16:creationId xmlns:a16="http://schemas.microsoft.com/office/drawing/2014/main" id="{3DBD8839-CA99-F649-AE78-407D2C7DD71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0" name="Rectangle 1259">
          <a:extLst>
            <a:ext uri="{FF2B5EF4-FFF2-40B4-BE49-F238E27FC236}">
              <a16:creationId xmlns:a16="http://schemas.microsoft.com/office/drawing/2014/main" id="{8EBBAB6A-826D-724C-AF11-1CD73F6B07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1" name="Rectangle 1260">
          <a:extLst>
            <a:ext uri="{FF2B5EF4-FFF2-40B4-BE49-F238E27FC236}">
              <a16:creationId xmlns:a16="http://schemas.microsoft.com/office/drawing/2014/main" id="{C43987C2-F71A-7648-8312-FAAA8C3A48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2" name="Rectangle 1261">
          <a:extLst>
            <a:ext uri="{FF2B5EF4-FFF2-40B4-BE49-F238E27FC236}">
              <a16:creationId xmlns:a16="http://schemas.microsoft.com/office/drawing/2014/main" id="{D39255E2-6DC5-3C42-A59E-C34373174D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3" name="Rectangle 1262">
          <a:extLst>
            <a:ext uri="{FF2B5EF4-FFF2-40B4-BE49-F238E27FC236}">
              <a16:creationId xmlns:a16="http://schemas.microsoft.com/office/drawing/2014/main" id="{CD372AFB-90E9-6646-9451-BF9ED785BA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4" name="Rectangle 1263">
          <a:extLst>
            <a:ext uri="{FF2B5EF4-FFF2-40B4-BE49-F238E27FC236}">
              <a16:creationId xmlns:a16="http://schemas.microsoft.com/office/drawing/2014/main" id="{7B1D9859-53DE-7842-9175-D89C4DFC56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5" name="Rectangle 1264">
          <a:extLst>
            <a:ext uri="{FF2B5EF4-FFF2-40B4-BE49-F238E27FC236}">
              <a16:creationId xmlns:a16="http://schemas.microsoft.com/office/drawing/2014/main" id="{554957C1-2343-9545-8ECB-F637F5DE7FA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6" name="Rectangle 1265">
          <a:extLst>
            <a:ext uri="{FF2B5EF4-FFF2-40B4-BE49-F238E27FC236}">
              <a16:creationId xmlns:a16="http://schemas.microsoft.com/office/drawing/2014/main" id="{36511848-DA23-0041-ACCA-E81BCD6B031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7" name="Rectangle 1266">
          <a:extLst>
            <a:ext uri="{FF2B5EF4-FFF2-40B4-BE49-F238E27FC236}">
              <a16:creationId xmlns:a16="http://schemas.microsoft.com/office/drawing/2014/main" id="{04140120-EAED-404C-BD01-8D311018253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8" name="Rectangle 1267">
          <a:extLst>
            <a:ext uri="{FF2B5EF4-FFF2-40B4-BE49-F238E27FC236}">
              <a16:creationId xmlns:a16="http://schemas.microsoft.com/office/drawing/2014/main" id="{9B7A255A-CC90-044F-A138-2296A891B7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9" name="Rectangle 1268">
          <a:extLst>
            <a:ext uri="{FF2B5EF4-FFF2-40B4-BE49-F238E27FC236}">
              <a16:creationId xmlns:a16="http://schemas.microsoft.com/office/drawing/2014/main" id="{8A3769EE-8502-A94C-A55F-826B4B5656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270" name="Rectangle 1269">
          <a:extLst>
            <a:ext uri="{FF2B5EF4-FFF2-40B4-BE49-F238E27FC236}">
              <a16:creationId xmlns:a16="http://schemas.microsoft.com/office/drawing/2014/main" id="{FBC64642-FE53-D949-B438-B72574A8BABB}"/>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1" name="Rectangle 1270">
          <a:extLst>
            <a:ext uri="{FF2B5EF4-FFF2-40B4-BE49-F238E27FC236}">
              <a16:creationId xmlns:a16="http://schemas.microsoft.com/office/drawing/2014/main" id="{A64014E3-6CC3-1040-A8AA-3C7E8CF46A9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2" name="Rectangle 1271">
          <a:extLst>
            <a:ext uri="{FF2B5EF4-FFF2-40B4-BE49-F238E27FC236}">
              <a16:creationId xmlns:a16="http://schemas.microsoft.com/office/drawing/2014/main" id="{A5C0CC42-FB02-DC4A-BCDC-7370618C18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3" name="Rectangle 1272">
          <a:extLst>
            <a:ext uri="{FF2B5EF4-FFF2-40B4-BE49-F238E27FC236}">
              <a16:creationId xmlns:a16="http://schemas.microsoft.com/office/drawing/2014/main" id="{3372388D-2CFA-6244-889F-EBC78D3741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4" name="Rectangle 1273">
          <a:extLst>
            <a:ext uri="{FF2B5EF4-FFF2-40B4-BE49-F238E27FC236}">
              <a16:creationId xmlns:a16="http://schemas.microsoft.com/office/drawing/2014/main" id="{E6F02F18-0CA1-BD43-99A7-3F3AEECFE4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5" name="Rectangle 1274">
          <a:extLst>
            <a:ext uri="{FF2B5EF4-FFF2-40B4-BE49-F238E27FC236}">
              <a16:creationId xmlns:a16="http://schemas.microsoft.com/office/drawing/2014/main" id="{BEE2DE3D-4ED7-A240-8A4E-BA6626129E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6" name="Rectangle 1275">
          <a:extLst>
            <a:ext uri="{FF2B5EF4-FFF2-40B4-BE49-F238E27FC236}">
              <a16:creationId xmlns:a16="http://schemas.microsoft.com/office/drawing/2014/main" id="{F633A7B8-F7DD-4440-A52C-7655744F6C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7" name="Rectangle 1276">
          <a:extLst>
            <a:ext uri="{FF2B5EF4-FFF2-40B4-BE49-F238E27FC236}">
              <a16:creationId xmlns:a16="http://schemas.microsoft.com/office/drawing/2014/main" id="{51C2C18D-5E53-5244-889A-C3EC321427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8" name="Rectangle 1277">
          <a:extLst>
            <a:ext uri="{FF2B5EF4-FFF2-40B4-BE49-F238E27FC236}">
              <a16:creationId xmlns:a16="http://schemas.microsoft.com/office/drawing/2014/main" id="{52BD7325-A969-6B45-B1D1-EEB0F2ECBD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9" name="Rectangle 1278">
          <a:extLst>
            <a:ext uri="{FF2B5EF4-FFF2-40B4-BE49-F238E27FC236}">
              <a16:creationId xmlns:a16="http://schemas.microsoft.com/office/drawing/2014/main" id="{BDA3F4E9-6467-234D-A465-D67CE0C1A4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0" name="Rectangle 1279">
          <a:extLst>
            <a:ext uri="{FF2B5EF4-FFF2-40B4-BE49-F238E27FC236}">
              <a16:creationId xmlns:a16="http://schemas.microsoft.com/office/drawing/2014/main" id="{CCE21605-1D52-DB45-A1C2-9177AD1D3F4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1" name="Rectangle 1280">
          <a:extLst>
            <a:ext uri="{FF2B5EF4-FFF2-40B4-BE49-F238E27FC236}">
              <a16:creationId xmlns:a16="http://schemas.microsoft.com/office/drawing/2014/main" id="{BD4638BF-6334-E44B-84BC-67275699D0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2" name="Rectangle 1281">
          <a:extLst>
            <a:ext uri="{FF2B5EF4-FFF2-40B4-BE49-F238E27FC236}">
              <a16:creationId xmlns:a16="http://schemas.microsoft.com/office/drawing/2014/main" id="{57BE8B7A-30EC-884A-8ABD-77C1DEC54A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83" name="Rectangle 1282">
          <a:extLst>
            <a:ext uri="{FF2B5EF4-FFF2-40B4-BE49-F238E27FC236}">
              <a16:creationId xmlns:a16="http://schemas.microsoft.com/office/drawing/2014/main" id="{E39C1591-314C-3E49-A317-5AF8286CA940}"/>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4" name="Rectangle 1283">
          <a:extLst>
            <a:ext uri="{FF2B5EF4-FFF2-40B4-BE49-F238E27FC236}">
              <a16:creationId xmlns:a16="http://schemas.microsoft.com/office/drawing/2014/main" id="{B1CB703D-7BE5-0F42-BA2D-1D29D935F4F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5" name="Rectangle 1284">
          <a:extLst>
            <a:ext uri="{FF2B5EF4-FFF2-40B4-BE49-F238E27FC236}">
              <a16:creationId xmlns:a16="http://schemas.microsoft.com/office/drawing/2014/main" id="{938A6644-169C-2C41-9614-6F3C17BAD4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6" name="Rectangle 1285">
          <a:extLst>
            <a:ext uri="{FF2B5EF4-FFF2-40B4-BE49-F238E27FC236}">
              <a16:creationId xmlns:a16="http://schemas.microsoft.com/office/drawing/2014/main" id="{42D13828-70DF-5949-A46B-4EA96F6D16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7" name="Rectangle 1286">
          <a:extLst>
            <a:ext uri="{FF2B5EF4-FFF2-40B4-BE49-F238E27FC236}">
              <a16:creationId xmlns:a16="http://schemas.microsoft.com/office/drawing/2014/main" id="{985174CE-9E49-D542-B239-39FB0A538B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8" name="Rectangle 1287">
          <a:extLst>
            <a:ext uri="{FF2B5EF4-FFF2-40B4-BE49-F238E27FC236}">
              <a16:creationId xmlns:a16="http://schemas.microsoft.com/office/drawing/2014/main" id="{3B4EAE47-1222-C443-803A-6446DBC5D7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9" name="Rectangle 1288">
          <a:extLst>
            <a:ext uri="{FF2B5EF4-FFF2-40B4-BE49-F238E27FC236}">
              <a16:creationId xmlns:a16="http://schemas.microsoft.com/office/drawing/2014/main" id="{AF447D54-0101-7046-8CAA-735374E179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0" name="Rectangle 1289">
          <a:extLst>
            <a:ext uri="{FF2B5EF4-FFF2-40B4-BE49-F238E27FC236}">
              <a16:creationId xmlns:a16="http://schemas.microsoft.com/office/drawing/2014/main" id="{7F97A4F3-5C1E-9E45-A0E0-077CB008D56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1" name="Rectangle 1290">
          <a:extLst>
            <a:ext uri="{FF2B5EF4-FFF2-40B4-BE49-F238E27FC236}">
              <a16:creationId xmlns:a16="http://schemas.microsoft.com/office/drawing/2014/main" id="{3DE078A9-D890-B84C-96AC-9D8F48FA301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2" name="Rectangle 1291">
          <a:extLst>
            <a:ext uri="{FF2B5EF4-FFF2-40B4-BE49-F238E27FC236}">
              <a16:creationId xmlns:a16="http://schemas.microsoft.com/office/drawing/2014/main" id="{24C34230-0A62-994B-BEB5-8CDFE6286B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3" name="Rectangle 1292">
          <a:extLst>
            <a:ext uri="{FF2B5EF4-FFF2-40B4-BE49-F238E27FC236}">
              <a16:creationId xmlns:a16="http://schemas.microsoft.com/office/drawing/2014/main" id="{0C4EB320-A3DF-CA4C-A8E9-7499D37CC5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4" name="Rectangle 1293">
          <a:extLst>
            <a:ext uri="{FF2B5EF4-FFF2-40B4-BE49-F238E27FC236}">
              <a16:creationId xmlns:a16="http://schemas.microsoft.com/office/drawing/2014/main" id="{70FB2E06-4568-9D45-8D4F-21AB62AF79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5" name="Rectangle 1294">
          <a:extLst>
            <a:ext uri="{FF2B5EF4-FFF2-40B4-BE49-F238E27FC236}">
              <a16:creationId xmlns:a16="http://schemas.microsoft.com/office/drawing/2014/main" id="{6E2236F3-169F-CA4C-9395-9DD73A72EF2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6" name="Rectangle 1295">
          <a:extLst>
            <a:ext uri="{FF2B5EF4-FFF2-40B4-BE49-F238E27FC236}">
              <a16:creationId xmlns:a16="http://schemas.microsoft.com/office/drawing/2014/main" id="{7E4100CB-88EB-6E48-BF78-AB7F751B17D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7" name="Rectangle 1296">
          <a:extLst>
            <a:ext uri="{FF2B5EF4-FFF2-40B4-BE49-F238E27FC236}">
              <a16:creationId xmlns:a16="http://schemas.microsoft.com/office/drawing/2014/main" id="{D91A3F79-7731-FC4E-8F25-188729EAB2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8" name="Rectangle 1297">
          <a:extLst>
            <a:ext uri="{FF2B5EF4-FFF2-40B4-BE49-F238E27FC236}">
              <a16:creationId xmlns:a16="http://schemas.microsoft.com/office/drawing/2014/main" id="{D4E19A23-D890-1841-9650-C98797ED923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9" name="Rectangle 1298">
          <a:extLst>
            <a:ext uri="{FF2B5EF4-FFF2-40B4-BE49-F238E27FC236}">
              <a16:creationId xmlns:a16="http://schemas.microsoft.com/office/drawing/2014/main" id="{F1B38C41-A4CC-4943-9C45-87E0AF22B3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0" name="Rectangle 1299">
          <a:extLst>
            <a:ext uri="{FF2B5EF4-FFF2-40B4-BE49-F238E27FC236}">
              <a16:creationId xmlns:a16="http://schemas.microsoft.com/office/drawing/2014/main" id="{CFEE0BBC-F2F0-AD4E-BC02-48E0A2F50C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1" name="Rectangle 1300">
          <a:extLst>
            <a:ext uri="{FF2B5EF4-FFF2-40B4-BE49-F238E27FC236}">
              <a16:creationId xmlns:a16="http://schemas.microsoft.com/office/drawing/2014/main" id="{011B7735-7E0D-E940-AF6F-9772726B676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302" name="Rectangle 1301">
          <a:extLst>
            <a:ext uri="{FF2B5EF4-FFF2-40B4-BE49-F238E27FC236}">
              <a16:creationId xmlns:a16="http://schemas.microsoft.com/office/drawing/2014/main" id="{317E4EB8-4693-EC49-BCB0-31EF7BC00A20}"/>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3" name="Rectangle 1302">
          <a:extLst>
            <a:ext uri="{FF2B5EF4-FFF2-40B4-BE49-F238E27FC236}">
              <a16:creationId xmlns:a16="http://schemas.microsoft.com/office/drawing/2014/main" id="{09EE1F1C-9107-E24B-BD37-7DB4FDCA04C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4" name="Rectangle 1303">
          <a:extLst>
            <a:ext uri="{FF2B5EF4-FFF2-40B4-BE49-F238E27FC236}">
              <a16:creationId xmlns:a16="http://schemas.microsoft.com/office/drawing/2014/main" id="{073E0420-88D3-A349-978A-2F454FF94C0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5" name="Rectangle 1304">
          <a:extLst>
            <a:ext uri="{FF2B5EF4-FFF2-40B4-BE49-F238E27FC236}">
              <a16:creationId xmlns:a16="http://schemas.microsoft.com/office/drawing/2014/main" id="{A9C08250-DE93-1545-8B63-A2F2286881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6" name="Rectangle 1305">
          <a:extLst>
            <a:ext uri="{FF2B5EF4-FFF2-40B4-BE49-F238E27FC236}">
              <a16:creationId xmlns:a16="http://schemas.microsoft.com/office/drawing/2014/main" id="{58779F53-1C79-5441-B163-7A52075B5B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7" name="Rectangle 1306">
          <a:extLst>
            <a:ext uri="{FF2B5EF4-FFF2-40B4-BE49-F238E27FC236}">
              <a16:creationId xmlns:a16="http://schemas.microsoft.com/office/drawing/2014/main" id="{6BFEC650-1C5E-024F-90BD-3D978DD5CD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8" name="Rectangle 1307">
          <a:extLst>
            <a:ext uri="{FF2B5EF4-FFF2-40B4-BE49-F238E27FC236}">
              <a16:creationId xmlns:a16="http://schemas.microsoft.com/office/drawing/2014/main" id="{3A1933BC-D1C6-2448-A07E-46E2932504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9" name="Rectangle 1308">
          <a:extLst>
            <a:ext uri="{FF2B5EF4-FFF2-40B4-BE49-F238E27FC236}">
              <a16:creationId xmlns:a16="http://schemas.microsoft.com/office/drawing/2014/main" id="{DE61595A-39EE-684E-A4CB-43BD1CFAAF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0" name="Rectangle 1309">
          <a:extLst>
            <a:ext uri="{FF2B5EF4-FFF2-40B4-BE49-F238E27FC236}">
              <a16:creationId xmlns:a16="http://schemas.microsoft.com/office/drawing/2014/main" id="{F078D3FB-6CD9-0E40-B347-D344A4E8A79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1" name="Rectangle 1310">
          <a:extLst>
            <a:ext uri="{FF2B5EF4-FFF2-40B4-BE49-F238E27FC236}">
              <a16:creationId xmlns:a16="http://schemas.microsoft.com/office/drawing/2014/main" id="{EE00C081-A8B0-0545-9EC1-49F144E672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2" name="Rectangle 1311">
          <a:extLst>
            <a:ext uri="{FF2B5EF4-FFF2-40B4-BE49-F238E27FC236}">
              <a16:creationId xmlns:a16="http://schemas.microsoft.com/office/drawing/2014/main" id="{A46D67D9-5933-614D-A9AD-24CB130EA93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3" name="Rectangle 1312">
          <a:extLst>
            <a:ext uri="{FF2B5EF4-FFF2-40B4-BE49-F238E27FC236}">
              <a16:creationId xmlns:a16="http://schemas.microsoft.com/office/drawing/2014/main" id="{79EB8320-718A-D249-ABD8-2E031877FD3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4" name="Rectangle 1313">
          <a:extLst>
            <a:ext uri="{FF2B5EF4-FFF2-40B4-BE49-F238E27FC236}">
              <a16:creationId xmlns:a16="http://schemas.microsoft.com/office/drawing/2014/main" id="{E024FDDB-984C-E149-BB2A-1FF61E8C998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5" name="Rectangle 1314">
          <a:extLst>
            <a:ext uri="{FF2B5EF4-FFF2-40B4-BE49-F238E27FC236}">
              <a16:creationId xmlns:a16="http://schemas.microsoft.com/office/drawing/2014/main" id="{42207636-2380-F443-9622-EE3A111583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6" name="Rectangle 1315">
          <a:extLst>
            <a:ext uri="{FF2B5EF4-FFF2-40B4-BE49-F238E27FC236}">
              <a16:creationId xmlns:a16="http://schemas.microsoft.com/office/drawing/2014/main" id="{D646EB9F-EA87-FD47-BB8B-9E047214A8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7" name="Rectangle 1316">
          <a:extLst>
            <a:ext uri="{FF2B5EF4-FFF2-40B4-BE49-F238E27FC236}">
              <a16:creationId xmlns:a16="http://schemas.microsoft.com/office/drawing/2014/main" id="{74C033E3-7D1A-F74F-B765-AED43CCA3F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8" name="Rectangle 1317">
          <a:extLst>
            <a:ext uri="{FF2B5EF4-FFF2-40B4-BE49-F238E27FC236}">
              <a16:creationId xmlns:a16="http://schemas.microsoft.com/office/drawing/2014/main" id="{9AD4275E-D9B9-1446-9E95-A91AD610F8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9" name="Rectangle 1318">
          <a:extLst>
            <a:ext uri="{FF2B5EF4-FFF2-40B4-BE49-F238E27FC236}">
              <a16:creationId xmlns:a16="http://schemas.microsoft.com/office/drawing/2014/main" id="{70FF729E-2CCF-454B-A298-65FFBE8C2B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0" name="Rectangle 1319">
          <a:extLst>
            <a:ext uri="{FF2B5EF4-FFF2-40B4-BE49-F238E27FC236}">
              <a16:creationId xmlns:a16="http://schemas.microsoft.com/office/drawing/2014/main" id="{E7D6AB63-3DA5-984C-9B1A-C35C0433707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1" name="Rectangle 1320">
          <a:extLst>
            <a:ext uri="{FF2B5EF4-FFF2-40B4-BE49-F238E27FC236}">
              <a16:creationId xmlns:a16="http://schemas.microsoft.com/office/drawing/2014/main" id="{A60A2D0C-8E33-104C-873E-8EE31717F5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2" name="Rectangle 1321">
          <a:extLst>
            <a:ext uri="{FF2B5EF4-FFF2-40B4-BE49-F238E27FC236}">
              <a16:creationId xmlns:a16="http://schemas.microsoft.com/office/drawing/2014/main" id="{31C43350-83EC-B349-B985-60797041CB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3" name="Rectangle 1322">
          <a:extLst>
            <a:ext uri="{FF2B5EF4-FFF2-40B4-BE49-F238E27FC236}">
              <a16:creationId xmlns:a16="http://schemas.microsoft.com/office/drawing/2014/main" id="{1C3BD6B8-C466-5F48-A7A6-B6035C7609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4" name="Rectangle 1323">
          <a:extLst>
            <a:ext uri="{FF2B5EF4-FFF2-40B4-BE49-F238E27FC236}">
              <a16:creationId xmlns:a16="http://schemas.microsoft.com/office/drawing/2014/main" id="{C686C3EB-6F9F-824A-A658-05988E1CD3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5" name="Rectangle 1324">
          <a:extLst>
            <a:ext uri="{FF2B5EF4-FFF2-40B4-BE49-F238E27FC236}">
              <a16:creationId xmlns:a16="http://schemas.microsoft.com/office/drawing/2014/main" id="{BADE0499-AA9C-7646-9C9B-898A781ED7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6" name="Rectangle 1325">
          <a:extLst>
            <a:ext uri="{FF2B5EF4-FFF2-40B4-BE49-F238E27FC236}">
              <a16:creationId xmlns:a16="http://schemas.microsoft.com/office/drawing/2014/main" id="{46AC55E2-C0F5-ED43-910F-45599569C0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327" name="Rectangle 1326">
          <a:extLst>
            <a:ext uri="{FF2B5EF4-FFF2-40B4-BE49-F238E27FC236}">
              <a16:creationId xmlns:a16="http://schemas.microsoft.com/office/drawing/2014/main" id="{78D7D5E4-B7B3-734B-9F18-A193DF535AF4}"/>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8" name="Rectangle 1327">
          <a:extLst>
            <a:ext uri="{FF2B5EF4-FFF2-40B4-BE49-F238E27FC236}">
              <a16:creationId xmlns:a16="http://schemas.microsoft.com/office/drawing/2014/main" id="{CF80342F-C7F5-0547-B792-AEDE4248E3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9" name="Rectangle 1328">
          <a:extLst>
            <a:ext uri="{FF2B5EF4-FFF2-40B4-BE49-F238E27FC236}">
              <a16:creationId xmlns:a16="http://schemas.microsoft.com/office/drawing/2014/main" id="{C9617CCC-6AB0-374E-9E1E-40E278B5A88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0" name="Rectangle 1329">
          <a:extLst>
            <a:ext uri="{FF2B5EF4-FFF2-40B4-BE49-F238E27FC236}">
              <a16:creationId xmlns:a16="http://schemas.microsoft.com/office/drawing/2014/main" id="{529EADCD-04BC-D546-8CD0-E755B69E28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1" name="Rectangle 1330">
          <a:extLst>
            <a:ext uri="{FF2B5EF4-FFF2-40B4-BE49-F238E27FC236}">
              <a16:creationId xmlns:a16="http://schemas.microsoft.com/office/drawing/2014/main" id="{865F42E9-382C-2142-9346-21B28E1C7EF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2" name="Rectangle 1331">
          <a:extLst>
            <a:ext uri="{FF2B5EF4-FFF2-40B4-BE49-F238E27FC236}">
              <a16:creationId xmlns:a16="http://schemas.microsoft.com/office/drawing/2014/main" id="{1356DF6D-A71B-BB40-922F-66647AF7E0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3" name="Rectangle 1332">
          <a:extLst>
            <a:ext uri="{FF2B5EF4-FFF2-40B4-BE49-F238E27FC236}">
              <a16:creationId xmlns:a16="http://schemas.microsoft.com/office/drawing/2014/main" id="{8FEA1DA5-5F87-A246-93B5-BCD44EDF930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4" name="Rectangle 1333">
          <a:extLst>
            <a:ext uri="{FF2B5EF4-FFF2-40B4-BE49-F238E27FC236}">
              <a16:creationId xmlns:a16="http://schemas.microsoft.com/office/drawing/2014/main" id="{5CB8C43B-F378-EE4B-82FA-3DC820AE76D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5" name="Rectangle 1334">
          <a:extLst>
            <a:ext uri="{FF2B5EF4-FFF2-40B4-BE49-F238E27FC236}">
              <a16:creationId xmlns:a16="http://schemas.microsoft.com/office/drawing/2014/main" id="{C8A424D9-6AB8-7145-98F9-302C9C9202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6" name="Rectangle 1335">
          <a:extLst>
            <a:ext uri="{FF2B5EF4-FFF2-40B4-BE49-F238E27FC236}">
              <a16:creationId xmlns:a16="http://schemas.microsoft.com/office/drawing/2014/main" id="{FF93D42F-AA44-D544-B928-7D9B52B68C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7" name="Rectangle 1336">
          <a:extLst>
            <a:ext uri="{FF2B5EF4-FFF2-40B4-BE49-F238E27FC236}">
              <a16:creationId xmlns:a16="http://schemas.microsoft.com/office/drawing/2014/main" id="{9104D4BC-E0CA-2F47-916E-B9A3FDEB2B2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8" name="Rectangle 1337">
          <a:extLst>
            <a:ext uri="{FF2B5EF4-FFF2-40B4-BE49-F238E27FC236}">
              <a16:creationId xmlns:a16="http://schemas.microsoft.com/office/drawing/2014/main" id="{4B7EAF62-0693-814A-A82B-529F9E39A5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9" name="Rectangle 1338">
          <a:extLst>
            <a:ext uri="{FF2B5EF4-FFF2-40B4-BE49-F238E27FC236}">
              <a16:creationId xmlns:a16="http://schemas.microsoft.com/office/drawing/2014/main" id="{7634C6A9-9EC6-804F-BA96-CAE611FCE34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0" name="Rectangle 1339">
          <a:extLst>
            <a:ext uri="{FF2B5EF4-FFF2-40B4-BE49-F238E27FC236}">
              <a16:creationId xmlns:a16="http://schemas.microsoft.com/office/drawing/2014/main" id="{69BF8DB5-4B84-9C41-B0A3-E5C0250A4E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1" name="Rectangle 1340">
          <a:extLst>
            <a:ext uri="{FF2B5EF4-FFF2-40B4-BE49-F238E27FC236}">
              <a16:creationId xmlns:a16="http://schemas.microsoft.com/office/drawing/2014/main" id="{03CF8427-B17F-3D49-B3C5-83FE6D733C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2" name="Rectangle 1341">
          <a:extLst>
            <a:ext uri="{FF2B5EF4-FFF2-40B4-BE49-F238E27FC236}">
              <a16:creationId xmlns:a16="http://schemas.microsoft.com/office/drawing/2014/main" id="{B0293CCB-3FB9-8E47-AE18-EDC0122C3A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3" name="Rectangle 1342">
          <a:extLst>
            <a:ext uri="{FF2B5EF4-FFF2-40B4-BE49-F238E27FC236}">
              <a16:creationId xmlns:a16="http://schemas.microsoft.com/office/drawing/2014/main" id="{F1ECA125-531A-0549-860F-68BD7F330B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4" name="Rectangle 1343">
          <a:extLst>
            <a:ext uri="{FF2B5EF4-FFF2-40B4-BE49-F238E27FC236}">
              <a16:creationId xmlns:a16="http://schemas.microsoft.com/office/drawing/2014/main" id="{50799C73-57EB-F543-AA8E-F4B8EE979F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5" name="Rectangle 1344">
          <a:extLst>
            <a:ext uri="{FF2B5EF4-FFF2-40B4-BE49-F238E27FC236}">
              <a16:creationId xmlns:a16="http://schemas.microsoft.com/office/drawing/2014/main" id="{B25747AB-1166-3743-A7F6-78DA6F9758D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nix_04/c/My%20Documents/POPOVAC/GRADEX-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f4/f%20-%20marko%205/2007/STROJARSTVO/07-04_Jelusic/Dokument_STR/Troskovnik_Poliklinika_REV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jin/Desktop/TORPEDO/Lurssen%20Design%20Centar%20tros&#780;kovnik_10_05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cius/d/Dokumente%20und%20Einstellungen/kdost/Lokale%20Einstellungen/Temporary%20Internet%20Files/OLK4/offen%20LIDL-Troskovnik-16-17-18-prometnice%20ograda%20i%20krajob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k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VODOVOD I KANALIZACIJ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Prometnice"/>
    </sheetNames>
    <sheetDataSet>
      <sheetData sheetId="0"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2157F-5969-694B-8EBB-CD8DC00403FE}">
  <dimension ref="A2:I27"/>
  <sheetViews>
    <sheetView view="pageBreakPreview" topLeftCell="A10" zoomScale="130" zoomScaleNormal="100" zoomScaleSheetLayoutView="130" workbookViewId="0">
      <selection activeCell="D7" sqref="D7:G7"/>
    </sheetView>
  </sheetViews>
  <sheetFormatPr defaultColWidth="7.5546875" defaultRowHeight="15"/>
  <cols>
    <col min="1" max="9" width="7.5546875" style="142"/>
    <col min="10" max="16384" width="7.5546875" style="146"/>
  </cols>
  <sheetData>
    <row r="2" spans="1:8" ht="18">
      <c r="A2" s="139"/>
      <c r="B2" s="140" t="s">
        <v>121</v>
      </c>
      <c r="C2" s="139"/>
      <c r="D2" s="139"/>
      <c r="E2" s="139"/>
      <c r="F2" s="139"/>
      <c r="G2" s="139"/>
      <c r="H2" s="141"/>
    </row>
    <row r="4" spans="1:8" ht="15" customHeight="1">
      <c r="B4" s="143" t="s">
        <v>122</v>
      </c>
      <c r="D4" s="614" t="s">
        <v>132</v>
      </c>
      <c r="E4" s="614"/>
      <c r="F4" s="614"/>
      <c r="G4" s="614"/>
      <c r="H4" s="144"/>
    </row>
    <row r="5" spans="1:8">
      <c r="B5" s="143"/>
      <c r="D5" s="614"/>
      <c r="E5" s="614"/>
      <c r="F5" s="614"/>
      <c r="G5" s="614"/>
      <c r="H5" s="144"/>
    </row>
    <row r="6" spans="1:8" ht="24.75" customHeight="1">
      <c r="B6" s="143"/>
      <c r="D6" s="614"/>
      <c r="E6" s="614"/>
      <c r="F6" s="614"/>
      <c r="G6" s="614"/>
      <c r="H6" s="144"/>
    </row>
    <row r="7" spans="1:8" ht="27.75" customHeight="1">
      <c r="B7" s="143" t="s">
        <v>123</v>
      </c>
      <c r="D7" s="615" t="s">
        <v>134</v>
      </c>
      <c r="E7" s="615"/>
      <c r="F7" s="615"/>
      <c r="G7" s="615"/>
    </row>
    <row r="8" spans="1:8">
      <c r="B8" s="143"/>
      <c r="D8" s="145"/>
      <c r="E8" s="145"/>
      <c r="F8" s="145"/>
      <c r="G8" s="145"/>
    </row>
    <row r="9" spans="1:8" ht="15" customHeight="1">
      <c r="B9" s="143" t="s">
        <v>124</v>
      </c>
      <c r="D9" s="614" t="s">
        <v>125</v>
      </c>
      <c r="E9" s="613"/>
      <c r="F9" s="613"/>
      <c r="G9" s="613"/>
    </row>
    <row r="10" spans="1:8">
      <c r="B10" s="143"/>
      <c r="D10" s="613"/>
      <c r="E10" s="613"/>
      <c r="F10" s="613"/>
      <c r="G10" s="613"/>
    </row>
    <row r="11" spans="1:8">
      <c r="B11" s="143"/>
    </row>
    <row r="12" spans="1:8" ht="15" customHeight="1">
      <c r="B12" s="143" t="s">
        <v>126</v>
      </c>
      <c r="D12" s="616" t="s">
        <v>133</v>
      </c>
      <c r="E12" s="617"/>
      <c r="F12" s="617"/>
      <c r="G12" s="617"/>
    </row>
    <row r="13" spans="1:8" ht="42" customHeight="1">
      <c r="B13" s="143"/>
      <c r="D13" s="617"/>
      <c r="E13" s="617"/>
      <c r="F13" s="617"/>
      <c r="G13" s="617"/>
    </row>
    <row r="14" spans="1:8">
      <c r="B14" s="143"/>
    </row>
    <row r="15" spans="1:8">
      <c r="B15" s="143"/>
    </row>
    <row r="16" spans="1:8" ht="42.95" customHeight="1">
      <c r="B16" s="143" t="s">
        <v>127</v>
      </c>
      <c r="D16" s="618" t="s">
        <v>128</v>
      </c>
      <c r="E16" s="618"/>
      <c r="F16" s="618"/>
      <c r="G16" s="618"/>
    </row>
    <row r="17" spans="2:7" ht="16.5">
      <c r="B17" s="143"/>
      <c r="D17" s="612"/>
      <c r="E17" s="612"/>
      <c r="F17" s="612"/>
      <c r="G17" s="612"/>
    </row>
    <row r="18" spans="2:7" ht="16.5">
      <c r="B18" s="143"/>
      <c r="D18" s="612"/>
      <c r="E18" s="612"/>
      <c r="F18" s="612"/>
      <c r="G18" s="612"/>
    </row>
    <row r="19" spans="2:7">
      <c r="B19" s="143"/>
    </row>
    <row r="20" spans="2:7" ht="15" customHeight="1">
      <c r="B20" s="143" t="s">
        <v>129</v>
      </c>
      <c r="D20" s="613" t="s">
        <v>130</v>
      </c>
      <c r="E20" s="613"/>
      <c r="F20" s="613"/>
      <c r="G20" s="613"/>
    </row>
    <row r="21" spans="2:7">
      <c r="D21" s="145"/>
      <c r="E21" s="145"/>
      <c r="F21" s="145"/>
      <c r="G21" s="145"/>
    </row>
    <row r="27" spans="2:7">
      <c r="B27" s="142" t="s">
        <v>131</v>
      </c>
    </row>
  </sheetData>
  <mergeCells count="8">
    <mergeCell ref="D18:G18"/>
    <mergeCell ref="D20:G20"/>
    <mergeCell ref="D4:G6"/>
    <mergeCell ref="D7:G7"/>
    <mergeCell ref="D9:G10"/>
    <mergeCell ref="D12:G13"/>
    <mergeCell ref="D16:G16"/>
    <mergeCell ref="D17:G17"/>
  </mergeCells>
  <pageMargins left="0.71" right="0.71" top="0.75000000000000011" bottom="0.75000000000000011" header="0.31" footer="0.31"/>
  <pageSetup scale="92"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CB4F3-466F-F142-BE63-542A5436B2AF}">
  <dimension ref="A2:I133"/>
  <sheetViews>
    <sheetView view="pageBreakPreview" topLeftCell="A79" zoomScale="120" zoomScaleSheetLayoutView="120" workbookViewId="0">
      <selection activeCell="B6" sqref="B6:H6"/>
    </sheetView>
  </sheetViews>
  <sheetFormatPr defaultColWidth="7" defaultRowHeight="14.1" customHeight="1"/>
  <cols>
    <col min="1" max="1" width="7.44140625" style="152" customWidth="1"/>
    <col min="2" max="2" width="3.6640625" style="156" customWidth="1"/>
    <col min="3" max="3" width="16" style="156" customWidth="1"/>
    <col min="4" max="4" width="7" style="156"/>
    <col min="5" max="6" width="7.109375" style="156" customWidth="1"/>
    <col min="7" max="7" width="7" style="157"/>
    <col min="8" max="8" width="12.109375" style="157" customWidth="1"/>
    <col min="9" max="9" width="7" style="153"/>
    <col min="10" max="16384" width="7" style="154"/>
  </cols>
  <sheetData>
    <row r="2" spans="1:9" s="149" customFormat="1" ht="14.1" customHeight="1">
      <c r="A2" s="620" t="s">
        <v>414</v>
      </c>
      <c r="B2" s="620"/>
      <c r="C2" s="620"/>
      <c r="D2" s="620"/>
      <c r="E2" s="620"/>
      <c r="F2" s="620"/>
      <c r="G2" s="620"/>
      <c r="H2" s="147"/>
      <c r="I2" s="148"/>
    </row>
    <row r="4" spans="1:9" s="151" customFormat="1" ht="14.1" customHeight="1">
      <c r="A4" s="621" t="s">
        <v>415</v>
      </c>
      <c r="B4" s="621"/>
      <c r="C4" s="621"/>
      <c r="D4" s="621"/>
      <c r="E4" s="621"/>
      <c r="F4" s="621"/>
      <c r="G4" s="621"/>
      <c r="H4" s="621"/>
      <c r="I4" s="150"/>
    </row>
    <row r="6" spans="1:9" ht="130.5" customHeight="1">
      <c r="B6" s="619" t="s">
        <v>416</v>
      </c>
      <c r="C6" s="619"/>
      <c r="D6" s="619"/>
      <c r="E6" s="619"/>
      <c r="F6" s="619"/>
      <c r="G6" s="619"/>
      <c r="H6" s="619"/>
    </row>
    <row r="8" spans="1:9" ht="28.5" customHeight="1">
      <c r="B8" s="619" t="s">
        <v>417</v>
      </c>
      <c r="C8" s="619"/>
      <c r="D8" s="619"/>
      <c r="E8" s="619"/>
      <c r="F8" s="619"/>
      <c r="G8" s="619"/>
      <c r="H8" s="619"/>
    </row>
    <row r="9" spans="1:9" ht="17.25" customHeight="1">
      <c r="B9" s="619" t="s">
        <v>418</v>
      </c>
      <c r="C9" s="619"/>
      <c r="D9" s="619"/>
      <c r="E9" s="619"/>
      <c r="F9" s="619"/>
      <c r="G9" s="619"/>
      <c r="H9" s="619"/>
    </row>
    <row r="10" spans="1:9" ht="14.1" customHeight="1">
      <c r="B10" s="619" t="s">
        <v>419</v>
      </c>
      <c r="C10" s="619"/>
      <c r="D10" s="619"/>
      <c r="E10" s="619"/>
      <c r="F10" s="619"/>
      <c r="G10" s="619"/>
      <c r="H10" s="619"/>
    </row>
    <row r="11" spans="1:9" ht="25.35" customHeight="1">
      <c r="B11" s="619"/>
      <c r="C11" s="619"/>
      <c r="D11" s="619"/>
      <c r="E11" s="619"/>
      <c r="F11" s="619"/>
      <c r="G11" s="619"/>
      <c r="H11" s="619"/>
    </row>
    <row r="12" spans="1:9" ht="14.25" customHeight="1">
      <c r="B12" s="622" t="s">
        <v>420</v>
      </c>
      <c r="C12" s="622"/>
      <c r="D12" s="622"/>
      <c r="E12" s="622"/>
      <c r="F12" s="622"/>
      <c r="G12" s="622"/>
      <c r="H12" s="622"/>
    </row>
    <row r="13" spans="1:9" ht="18.75" customHeight="1">
      <c r="B13" s="619" t="s">
        <v>421</v>
      </c>
      <c r="C13" s="619"/>
      <c r="D13" s="619"/>
      <c r="E13" s="619"/>
      <c r="F13" s="619"/>
      <c r="G13" s="619"/>
      <c r="H13" s="619"/>
    </row>
    <row r="15" spans="1:9" s="151" customFormat="1" ht="14.1" customHeight="1">
      <c r="A15" s="155"/>
      <c r="B15" s="623" t="s">
        <v>422</v>
      </c>
      <c r="C15" s="623"/>
      <c r="D15" s="623"/>
      <c r="E15" s="623"/>
      <c r="F15" s="623"/>
      <c r="G15" s="623"/>
      <c r="H15" s="623"/>
      <c r="I15" s="150"/>
    </row>
    <row r="16" spans="1:9" ht="14.1" customHeight="1">
      <c r="B16" s="619" t="s">
        <v>423</v>
      </c>
      <c r="C16" s="619"/>
      <c r="D16" s="619"/>
      <c r="E16" s="619"/>
      <c r="F16" s="619"/>
      <c r="G16" s="619"/>
      <c r="H16" s="619"/>
    </row>
    <row r="17" spans="1:9" ht="14.1" customHeight="1">
      <c r="B17" s="619"/>
      <c r="C17" s="619"/>
      <c r="D17" s="619"/>
      <c r="E17" s="619"/>
      <c r="F17" s="619"/>
      <c r="G17" s="619"/>
      <c r="H17" s="619"/>
    </row>
    <row r="18" spans="1:9" ht="14.1" customHeight="1">
      <c r="B18" s="619"/>
      <c r="C18" s="619"/>
      <c r="D18" s="619"/>
      <c r="E18" s="619"/>
      <c r="F18" s="619"/>
      <c r="G18" s="619"/>
      <c r="H18" s="619"/>
    </row>
    <row r="19" spans="1:9" ht="66.75" customHeight="1">
      <c r="B19" s="619"/>
      <c r="C19" s="619"/>
      <c r="D19" s="619"/>
      <c r="E19" s="619"/>
      <c r="F19" s="619"/>
      <c r="G19" s="619"/>
      <c r="H19" s="619"/>
    </row>
    <row r="20" spans="1:9" s="151" customFormat="1" ht="14.1" customHeight="1">
      <c r="A20" s="155"/>
      <c r="B20" s="623" t="s">
        <v>424</v>
      </c>
      <c r="C20" s="623"/>
      <c r="D20" s="623"/>
      <c r="E20" s="623"/>
      <c r="F20" s="623"/>
      <c r="G20" s="623"/>
      <c r="H20" s="623"/>
      <c r="I20" s="150"/>
    </row>
    <row r="21" spans="1:9" ht="14.1" customHeight="1">
      <c r="B21" s="619" t="s">
        <v>425</v>
      </c>
      <c r="C21" s="619"/>
      <c r="D21" s="619"/>
      <c r="E21" s="619"/>
      <c r="F21" s="619"/>
      <c r="G21" s="619"/>
      <c r="H21" s="619"/>
    </row>
    <row r="22" spans="1:9" ht="14.1" customHeight="1">
      <c r="B22" s="619"/>
      <c r="C22" s="619"/>
      <c r="D22" s="619"/>
      <c r="E22" s="619"/>
      <c r="F22" s="619"/>
      <c r="G22" s="619"/>
      <c r="H22" s="619"/>
    </row>
    <row r="23" spans="1:9" ht="14.1" customHeight="1">
      <c r="B23" s="619"/>
      <c r="C23" s="619"/>
      <c r="D23" s="619"/>
      <c r="E23" s="619"/>
      <c r="F23" s="619"/>
      <c r="G23" s="619"/>
      <c r="H23" s="619"/>
    </row>
    <row r="24" spans="1:9" ht="20.25" customHeight="1">
      <c r="B24" s="619"/>
      <c r="C24" s="619"/>
      <c r="D24" s="619"/>
      <c r="E24" s="619"/>
      <c r="F24" s="619"/>
      <c r="G24" s="619"/>
      <c r="H24" s="619"/>
    </row>
    <row r="25" spans="1:9" s="151" customFormat="1" ht="14.1" customHeight="1">
      <c r="A25" s="155"/>
      <c r="B25" s="623" t="s">
        <v>426</v>
      </c>
      <c r="C25" s="623"/>
      <c r="D25" s="623"/>
      <c r="E25" s="623"/>
      <c r="F25" s="623"/>
      <c r="G25" s="623"/>
      <c r="H25" s="623"/>
      <c r="I25" s="150"/>
    </row>
    <row r="26" spans="1:9" ht="14.1" customHeight="1">
      <c r="B26" s="619" t="s">
        <v>427</v>
      </c>
      <c r="C26" s="619"/>
      <c r="D26" s="619"/>
      <c r="E26" s="619"/>
      <c r="F26" s="619"/>
      <c r="G26" s="619"/>
      <c r="H26" s="619"/>
    </row>
    <row r="27" spans="1:9" ht="14.1" customHeight="1">
      <c r="B27" s="619"/>
      <c r="C27" s="619"/>
      <c r="D27" s="619"/>
      <c r="E27" s="619"/>
      <c r="F27" s="619"/>
      <c r="G27" s="619"/>
      <c r="H27" s="619"/>
    </row>
    <row r="28" spans="1:9" ht="14.1" customHeight="1">
      <c r="B28" s="619"/>
      <c r="C28" s="619"/>
      <c r="D28" s="619"/>
      <c r="E28" s="619"/>
      <c r="F28" s="619"/>
      <c r="G28" s="619"/>
      <c r="H28" s="619"/>
    </row>
    <row r="29" spans="1:9" ht="14.1" customHeight="1">
      <c r="B29" s="619"/>
      <c r="C29" s="619"/>
      <c r="D29" s="619"/>
      <c r="E29" s="619"/>
      <c r="F29" s="619"/>
      <c r="G29" s="619"/>
      <c r="H29" s="619"/>
    </row>
    <row r="30" spans="1:9" ht="23.25" customHeight="1">
      <c r="B30" s="619"/>
      <c r="C30" s="619"/>
      <c r="D30" s="619"/>
      <c r="E30" s="619"/>
      <c r="F30" s="619"/>
      <c r="G30" s="619"/>
      <c r="H30" s="619"/>
    </row>
    <row r="31" spans="1:9" s="151" customFormat="1" ht="14.1" customHeight="1">
      <c r="A31" s="155"/>
      <c r="B31" s="623" t="s">
        <v>428</v>
      </c>
      <c r="C31" s="623"/>
      <c r="D31" s="623"/>
      <c r="E31" s="623"/>
      <c r="F31" s="623"/>
      <c r="G31" s="623"/>
      <c r="H31" s="623"/>
      <c r="I31" s="150"/>
    </row>
    <row r="32" spans="1:9" ht="14.1" customHeight="1">
      <c r="B32" s="619" t="s">
        <v>429</v>
      </c>
      <c r="C32" s="619"/>
      <c r="D32" s="619"/>
      <c r="E32" s="619"/>
      <c r="F32" s="619"/>
      <c r="G32" s="619"/>
      <c r="H32" s="619"/>
    </row>
    <row r="33" spans="1:9" ht="14.1" customHeight="1">
      <c r="B33" s="619"/>
      <c r="C33" s="619"/>
      <c r="D33" s="619"/>
      <c r="E33" s="619"/>
      <c r="F33" s="619"/>
      <c r="G33" s="619"/>
      <c r="H33" s="619"/>
    </row>
    <row r="34" spans="1:9" ht="54.75" customHeight="1">
      <c r="B34" s="619"/>
      <c r="C34" s="619"/>
      <c r="D34" s="619"/>
      <c r="E34" s="619"/>
      <c r="F34" s="619"/>
      <c r="G34" s="619"/>
      <c r="H34" s="619"/>
    </row>
    <row r="35" spans="1:9" ht="15.75" customHeight="1"/>
    <row r="36" spans="1:9" s="589" customFormat="1" ht="14.1" customHeight="1">
      <c r="A36" s="155"/>
      <c r="B36" s="623" t="s">
        <v>430</v>
      </c>
      <c r="C36" s="623"/>
      <c r="D36" s="623"/>
      <c r="E36" s="623"/>
      <c r="F36" s="623"/>
      <c r="G36" s="623"/>
      <c r="H36" s="623"/>
      <c r="I36" s="588"/>
    </row>
    <row r="37" spans="1:9" ht="14.1" customHeight="1">
      <c r="B37" s="619" t="s">
        <v>431</v>
      </c>
      <c r="C37" s="619"/>
      <c r="D37" s="619"/>
      <c r="E37" s="619"/>
      <c r="F37" s="619"/>
      <c r="G37" s="619"/>
      <c r="H37" s="619"/>
    </row>
    <row r="38" spans="1:9" ht="15" customHeight="1">
      <c r="B38" s="619"/>
      <c r="C38" s="619"/>
      <c r="D38" s="619"/>
      <c r="E38" s="619"/>
      <c r="F38" s="619"/>
      <c r="G38" s="619"/>
      <c r="H38" s="619"/>
    </row>
    <row r="40" spans="1:9" s="589" customFormat="1" ht="14.1" customHeight="1">
      <c r="A40" s="155"/>
      <c r="B40" s="623" t="s">
        <v>432</v>
      </c>
      <c r="C40" s="623"/>
      <c r="D40" s="623"/>
      <c r="E40" s="623"/>
      <c r="F40" s="623"/>
      <c r="G40" s="623"/>
      <c r="H40" s="623"/>
      <c r="I40" s="588"/>
    </row>
    <row r="41" spans="1:9" ht="14.1" customHeight="1">
      <c r="B41" s="619" t="s">
        <v>433</v>
      </c>
      <c r="C41" s="619"/>
      <c r="D41" s="619"/>
      <c r="E41" s="619"/>
      <c r="F41" s="619"/>
      <c r="G41" s="619"/>
      <c r="H41" s="619"/>
    </row>
    <row r="42" spans="1:9" ht="14.1" customHeight="1">
      <c r="B42" s="619"/>
      <c r="C42" s="619"/>
      <c r="D42" s="619"/>
      <c r="E42" s="619"/>
      <c r="F42" s="619"/>
      <c r="G42" s="619"/>
      <c r="H42" s="619"/>
    </row>
    <row r="43" spans="1:9" ht="38.25" customHeight="1">
      <c r="B43" s="619"/>
      <c r="C43" s="619"/>
      <c r="D43" s="619"/>
      <c r="E43" s="619"/>
      <c r="F43" s="619"/>
      <c r="G43" s="619"/>
      <c r="H43" s="619"/>
    </row>
    <row r="45" spans="1:9" s="589" customFormat="1" ht="14.1" customHeight="1">
      <c r="A45" s="155"/>
      <c r="B45" s="623" t="s">
        <v>434</v>
      </c>
      <c r="C45" s="623"/>
      <c r="D45" s="623"/>
      <c r="E45" s="623"/>
      <c r="F45" s="623"/>
      <c r="G45" s="623"/>
      <c r="H45" s="623"/>
      <c r="I45" s="588"/>
    </row>
    <row r="46" spans="1:9" ht="12.75" customHeight="1">
      <c r="B46" s="619" t="s">
        <v>435</v>
      </c>
      <c r="C46" s="619"/>
      <c r="D46" s="619"/>
      <c r="E46" s="619"/>
      <c r="F46" s="619"/>
      <c r="G46" s="619"/>
      <c r="H46" s="619"/>
    </row>
    <row r="48" spans="1:9" s="589" customFormat="1" ht="14.1" customHeight="1">
      <c r="A48" s="155"/>
      <c r="B48" s="623" t="s">
        <v>18</v>
      </c>
      <c r="C48" s="623"/>
      <c r="D48" s="623"/>
      <c r="E48" s="623"/>
      <c r="F48" s="623"/>
      <c r="G48" s="623"/>
      <c r="H48" s="623"/>
      <c r="I48" s="588"/>
    </row>
    <row r="49" spans="1:9" ht="14.1" customHeight="1">
      <c r="B49" s="619" t="s">
        <v>436</v>
      </c>
      <c r="C49" s="619"/>
      <c r="D49" s="619"/>
      <c r="E49" s="619"/>
      <c r="F49" s="619"/>
      <c r="G49" s="619"/>
      <c r="H49" s="619"/>
    </row>
    <row r="50" spans="1:9" ht="14.1" customHeight="1">
      <c r="B50" s="619"/>
      <c r="C50" s="619"/>
      <c r="D50" s="619"/>
      <c r="E50" s="619"/>
      <c r="F50" s="619"/>
      <c r="G50" s="619"/>
      <c r="H50" s="619"/>
    </row>
    <row r="51" spans="1:9" ht="14.1" customHeight="1">
      <c r="B51" s="619"/>
      <c r="C51" s="619"/>
      <c r="D51" s="619"/>
      <c r="E51" s="619"/>
      <c r="F51" s="619"/>
      <c r="G51" s="619"/>
      <c r="H51" s="619"/>
    </row>
    <row r="52" spans="1:9" ht="24.75" customHeight="1">
      <c r="B52" s="619"/>
      <c r="C52" s="619"/>
      <c r="D52" s="619"/>
      <c r="E52" s="619"/>
      <c r="F52" s="619"/>
      <c r="G52" s="619"/>
      <c r="H52" s="619"/>
    </row>
    <row r="53" spans="1:9" ht="14.1" customHeight="1">
      <c r="B53" s="619" t="s">
        <v>437</v>
      </c>
      <c r="C53" s="619"/>
      <c r="D53" s="619"/>
      <c r="E53" s="619"/>
      <c r="F53" s="619"/>
      <c r="G53" s="619"/>
      <c r="H53" s="619"/>
    </row>
    <row r="54" spans="1:9" ht="14.1" customHeight="1">
      <c r="B54" s="619"/>
      <c r="C54" s="619"/>
      <c r="D54" s="619"/>
      <c r="E54" s="619"/>
      <c r="F54" s="619"/>
      <c r="G54" s="619"/>
      <c r="H54" s="619"/>
    </row>
    <row r="55" spans="1:9" ht="14.1" customHeight="1">
      <c r="B55" s="619"/>
      <c r="C55" s="619"/>
      <c r="D55" s="619"/>
      <c r="E55" s="619"/>
      <c r="F55" s="619"/>
      <c r="G55" s="619"/>
      <c r="H55" s="619"/>
    </row>
    <row r="56" spans="1:9" ht="27.75" customHeight="1">
      <c r="B56" s="619"/>
      <c r="C56" s="619"/>
      <c r="D56" s="619"/>
      <c r="E56" s="619"/>
      <c r="F56" s="619"/>
      <c r="G56" s="619"/>
      <c r="H56" s="619"/>
    </row>
    <row r="57" spans="1:9" ht="21.75" customHeight="1">
      <c r="B57" s="619" t="s">
        <v>438</v>
      </c>
      <c r="C57" s="619"/>
      <c r="D57" s="619"/>
      <c r="E57" s="619"/>
      <c r="F57" s="619"/>
      <c r="G57" s="619"/>
      <c r="H57" s="619"/>
    </row>
    <row r="58" spans="1:9" ht="84" customHeight="1">
      <c r="B58" s="619" t="s">
        <v>439</v>
      </c>
      <c r="C58" s="619"/>
      <c r="D58" s="619"/>
      <c r="E58" s="619"/>
      <c r="F58" s="619"/>
      <c r="G58" s="619"/>
      <c r="H58" s="619"/>
    </row>
    <row r="60" spans="1:9" s="589" customFormat="1" ht="14.1" customHeight="1">
      <c r="A60" s="155"/>
      <c r="B60" s="623" t="s">
        <v>440</v>
      </c>
      <c r="C60" s="623"/>
      <c r="D60" s="623"/>
      <c r="E60" s="623"/>
      <c r="F60" s="623"/>
      <c r="G60" s="623"/>
      <c r="H60" s="623"/>
      <c r="I60" s="588"/>
    </row>
    <row r="61" spans="1:9" ht="14.1" customHeight="1">
      <c r="B61" s="619" t="s">
        <v>441</v>
      </c>
      <c r="C61" s="619"/>
      <c r="D61" s="619"/>
      <c r="E61" s="619"/>
      <c r="F61" s="619"/>
      <c r="G61" s="619"/>
      <c r="H61" s="619"/>
    </row>
    <row r="62" spans="1:9" ht="15.6" customHeight="1">
      <c r="B62" s="619"/>
      <c r="C62" s="619"/>
      <c r="D62" s="619"/>
      <c r="E62" s="619"/>
      <c r="F62" s="619"/>
      <c r="G62" s="619"/>
      <c r="H62" s="619"/>
    </row>
    <row r="63" spans="1:9" ht="14.1" customHeight="1">
      <c r="B63" s="619"/>
      <c r="C63" s="619"/>
      <c r="D63" s="619"/>
      <c r="E63" s="619"/>
      <c r="F63" s="619"/>
      <c r="G63" s="619"/>
      <c r="H63" s="619"/>
    </row>
    <row r="64" spans="1:9" ht="44.25" customHeight="1">
      <c r="B64" s="619"/>
      <c r="C64" s="619"/>
      <c r="D64" s="619"/>
      <c r="E64" s="619"/>
      <c r="F64" s="619"/>
      <c r="G64" s="619"/>
      <c r="H64" s="619"/>
    </row>
    <row r="65" spans="1:9" ht="14.1" customHeight="1">
      <c r="B65" s="619" t="s">
        <v>442</v>
      </c>
      <c r="C65" s="619"/>
      <c r="D65" s="619"/>
      <c r="E65" s="619"/>
      <c r="F65" s="619"/>
      <c r="G65" s="619"/>
      <c r="H65" s="619"/>
    </row>
    <row r="66" spans="1:9" ht="29.1" customHeight="1">
      <c r="B66" s="619"/>
      <c r="C66" s="619"/>
      <c r="D66" s="619"/>
      <c r="E66" s="619"/>
      <c r="F66" s="619"/>
      <c r="G66" s="619"/>
      <c r="H66" s="619"/>
    </row>
    <row r="68" spans="1:9" s="151" customFormat="1" ht="14.1" customHeight="1">
      <c r="A68" s="155"/>
      <c r="B68" s="623" t="s">
        <v>443</v>
      </c>
      <c r="C68" s="623"/>
      <c r="D68" s="623"/>
      <c r="E68" s="623"/>
      <c r="F68" s="623"/>
      <c r="G68" s="623"/>
      <c r="H68" s="623"/>
      <c r="I68" s="150"/>
    </row>
    <row r="69" spans="1:9" ht="13.5" customHeight="1">
      <c r="B69" s="619" t="s">
        <v>444</v>
      </c>
      <c r="C69" s="619"/>
      <c r="D69" s="619"/>
      <c r="E69" s="619"/>
      <c r="F69" s="619"/>
      <c r="G69" s="619"/>
      <c r="H69" s="619"/>
    </row>
    <row r="70" spans="1:9" ht="42" customHeight="1">
      <c r="B70" s="619"/>
      <c r="C70" s="619"/>
      <c r="D70" s="619"/>
      <c r="E70" s="619"/>
      <c r="F70" s="619"/>
      <c r="G70" s="619"/>
      <c r="H70" s="619"/>
    </row>
    <row r="72" spans="1:9" s="589" customFormat="1" ht="14.1" customHeight="1">
      <c r="A72" s="155"/>
      <c r="B72" s="623" t="s">
        <v>445</v>
      </c>
      <c r="C72" s="623"/>
      <c r="D72" s="623"/>
      <c r="E72" s="623"/>
      <c r="F72" s="623"/>
      <c r="G72" s="623"/>
      <c r="H72" s="623"/>
      <c r="I72" s="588"/>
    </row>
    <row r="73" spans="1:9" ht="14.1" customHeight="1">
      <c r="B73" s="619" t="s">
        <v>446</v>
      </c>
      <c r="C73" s="619"/>
      <c r="D73" s="619"/>
      <c r="E73" s="619"/>
      <c r="F73" s="619"/>
      <c r="G73" s="619"/>
      <c r="H73" s="619"/>
    </row>
    <row r="74" spans="1:9" ht="42.75" customHeight="1">
      <c r="B74" s="619"/>
      <c r="C74" s="619"/>
      <c r="D74" s="619"/>
      <c r="E74" s="619"/>
      <c r="F74" s="619"/>
      <c r="G74" s="619"/>
      <c r="H74" s="619"/>
    </row>
    <row r="76" spans="1:9" s="589" customFormat="1" ht="14.1" customHeight="1">
      <c r="A76" s="155"/>
      <c r="B76" s="623" t="s">
        <v>447</v>
      </c>
      <c r="C76" s="623"/>
      <c r="D76" s="623"/>
      <c r="E76" s="623"/>
      <c r="F76" s="623"/>
      <c r="G76" s="623"/>
      <c r="H76" s="623"/>
      <c r="I76" s="588"/>
    </row>
    <row r="77" spans="1:9" ht="18" customHeight="1">
      <c r="B77" s="619" t="s">
        <v>448</v>
      </c>
      <c r="C77" s="619"/>
      <c r="D77" s="619"/>
      <c r="E77" s="619"/>
      <c r="F77" s="619"/>
      <c r="G77" s="619"/>
      <c r="H77" s="619"/>
    </row>
    <row r="78" spans="1:9" ht="14.1" customHeight="1">
      <c r="B78" s="619" t="s">
        <v>449</v>
      </c>
      <c r="C78" s="619"/>
      <c r="D78" s="619"/>
      <c r="E78" s="619"/>
      <c r="F78" s="619"/>
      <c r="G78" s="619"/>
      <c r="H78" s="619"/>
    </row>
    <row r="79" spans="1:9" ht="27" customHeight="1">
      <c r="B79" s="619"/>
      <c r="C79" s="619"/>
      <c r="D79" s="619"/>
      <c r="E79" s="619"/>
      <c r="F79" s="619"/>
      <c r="G79" s="619"/>
      <c r="H79" s="619"/>
    </row>
    <row r="80" spans="1:9" ht="15">
      <c r="B80" s="619" t="s">
        <v>450</v>
      </c>
      <c r="C80" s="619"/>
      <c r="D80" s="619"/>
      <c r="E80" s="619"/>
      <c r="F80" s="619"/>
      <c r="G80" s="619"/>
      <c r="H80" s="619"/>
    </row>
    <row r="81" spans="1:9" ht="15.75" customHeight="1">
      <c r="B81" s="619"/>
      <c r="C81" s="619"/>
      <c r="D81" s="619"/>
      <c r="E81" s="619"/>
      <c r="F81" s="619"/>
      <c r="G81" s="619"/>
      <c r="H81" s="619"/>
    </row>
    <row r="82" spans="1:9" ht="14.1" customHeight="1">
      <c r="B82" s="619" t="s">
        <v>451</v>
      </c>
      <c r="C82" s="619"/>
      <c r="D82" s="619"/>
      <c r="E82" s="619"/>
      <c r="F82" s="619"/>
      <c r="G82" s="619"/>
      <c r="H82" s="619"/>
    </row>
    <row r="83" spans="1:9" ht="28.5" customHeight="1">
      <c r="B83" s="619"/>
      <c r="C83" s="619"/>
      <c r="D83" s="619"/>
      <c r="E83" s="619"/>
      <c r="F83" s="619"/>
      <c r="G83" s="619"/>
      <c r="H83" s="619"/>
    </row>
    <row r="84" spans="1:9" ht="14.1" customHeight="1">
      <c r="B84" s="619" t="s">
        <v>452</v>
      </c>
      <c r="C84" s="619"/>
      <c r="D84" s="619"/>
      <c r="E84" s="619"/>
      <c r="F84" s="619"/>
      <c r="G84" s="619"/>
      <c r="H84" s="619"/>
    </row>
    <row r="85" spans="1:9" ht="18" customHeight="1">
      <c r="B85" s="619"/>
      <c r="C85" s="619"/>
      <c r="D85" s="619"/>
      <c r="E85" s="619"/>
      <c r="F85" s="619"/>
      <c r="G85" s="619"/>
      <c r="H85" s="619"/>
    </row>
    <row r="87" spans="1:9" s="589" customFormat="1" ht="14.1" customHeight="1">
      <c r="A87" s="155"/>
      <c r="B87" s="623" t="s">
        <v>453</v>
      </c>
      <c r="C87" s="623"/>
      <c r="D87" s="623"/>
      <c r="E87" s="623"/>
      <c r="F87" s="623"/>
      <c r="G87" s="623"/>
      <c r="H87" s="623"/>
      <c r="I87" s="588"/>
    </row>
    <row r="88" spans="1:9" ht="42.75" customHeight="1">
      <c r="B88" s="619" t="s">
        <v>454</v>
      </c>
      <c r="C88" s="619"/>
      <c r="D88" s="619"/>
      <c r="E88" s="619"/>
      <c r="F88" s="619"/>
      <c r="G88" s="619"/>
      <c r="H88" s="619"/>
    </row>
    <row r="89" spans="1:9" ht="14.1" customHeight="1">
      <c r="B89" s="619" t="s">
        <v>455</v>
      </c>
      <c r="C89" s="619"/>
      <c r="D89" s="619"/>
      <c r="E89" s="619"/>
      <c r="F89" s="619"/>
      <c r="G89" s="619"/>
      <c r="H89" s="619"/>
    </row>
    <row r="90" spans="1:9" ht="27.75" customHeight="1">
      <c r="B90" s="619"/>
      <c r="C90" s="619"/>
      <c r="D90" s="619"/>
      <c r="E90" s="619"/>
      <c r="F90" s="619"/>
      <c r="G90" s="619"/>
      <c r="H90" s="619"/>
    </row>
    <row r="91" spans="1:9" ht="14.1" customHeight="1">
      <c r="B91" s="619"/>
      <c r="C91" s="619"/>
      <c r="D91" s="619"/>
      <c r="E91" s="619"/>
      <c r="F91" s="619"/>
      <c r="G91" s="619"/>
      <c r="H91" s="619"/>
    </row>
    <row r="92" spans="1:9" ht="14.1" customHeight="1">
      <c r="B92" s="619" t="s">
        <v>456</v>
      </c>
      <c r="C92" s="619"/>
      <c r="D92" s="619"/>
      <c r="E92" s="619"/>
      <c r="F92" s="619"/>
      <c r="G92" s="619"/>
      <c r="H92" s="619"/>
    </row>
    <row r="93" spans="1:9" ht="17.25" customHeight="1">
      <c r="B93" s="619"/>
      <c r="C93" s="619"/>
      <c r="D93" s="619"/>
      <c r="E93" s="619"/>
      <c r="F93" s="619"/>
      <c r="G93" s="619"/>
      <c r="H93" s="619"/>
    </row>
    <row r="94" spans="1:9" ht="14.1" customHeight="1">
      <c r="B94" s="619" t="s">
        <v>457</v>
      </c>
      <c r="C94" s="619"/>
      <c r="D94" s="619"/>
      <c r="E94" s="619"/>
      <c r="F94" s="619"/>
      <c r="G94" s="619"/>
      <c r="H94" s="619"/>
    </row>
    <row r="95" spans="1:9" ht="14.1" customHeight="1">
      <c r="B95" s="619"/>
      <c r="C95" s="619"/>
      <c r="D95" s="619"/>
      <c r="E95" s="619"/>
      <c r="F95" s="619"/>
      <c r="G95" s="619"/>
      <c r="H95" s="619"/>
    </row>
    <row r="96" spans="1:9" ht="24.75" customHeight="1">
      <c r="B96" s="619"/>
      <c r="C96" s="619"/>
      <c r="D96" s="619"/>
      <c r="E96" s="619"/>
      <c r="F96" s="619"/>
      <c r="G96" s="619"/>
      <c r="H96" s="619"/>
    </row>
    <row r="97" spans="2:8" ht="14.1" customHeight="1">
      <c r="B97" s="619" t="s">
        <v>458</v>
      </c>
      <c r="C97" s="619"/>
      <c r="D97" s="619"/>
      <c r="E97" s="619"/>
      <c r="F97" s="619"/>
      <c r="G97" s="619"/>
      <c r="H97" s="619"/>
    </row>
    <row r="98" spans="2:8" ht="14.1" customHeight="1">
      <c r="B98" s="619"/>
      <c r="C98" s="619"/>
      <c r="D98" s="619"/>
      <c r="E98" s="619"/>
      <c r="F98" s="619"/>
      <c r="G98" s="619"/>
      <c r="H98" s="619"/>
    </row>
    <row r="99" spans="2:8" ht="14.1" customHeight="1">
      <c r="B99" s="619"/>
      <c r="C99" s="619"/>
      <c r="D99" s="619"/>
      <c r="E99" s="619"/>
      <c r="F99" s="619"/>
      <c r="G99" s="619"/>
      <c r="H99" s="619"/>
    </row>
    <row r="100" spans="2:8" ht="14.1" customHeight="1">
      <c r="B100" s="619"/>
      <c r="C100" s="619"/>
      <c r="D100" s="619"/>
      <c r="E100" s="619"/>
      <c r="F100" s="619"/>
      <c r="G100" s="619"/>
      <c r="H100" s="619"/>
    </row>
    <row r="101" spans="2:8" ht="14.1" customHeight="1">
      <c r="B101" s="619" t="s">
        <v>459</v>
      </c>
      <c r="C101" s="619"/>
      <c r="D101" s="619"/>
      <c r="E101" s="619"/>
      <c r="F101" s="619"/>
      <c r="G101" s="619"/>
      <c r="H101" s="619"/>
    </row>
    <row r="102" spans="2:8" ht="25.35" customHeight="1">
      <c r="B102" s="619"/>
      <c r="C102" s="619"/>
      <c r="D102" s="619"/>
      <c r="E102" s="619"/>
      <c r="F102" s="619"/>
      <c r="G102" s="619"/>
      <c r="H102" s="619"/>
    </row>
    <row r="103" spans="2:8" ht="14.1" customHeight="1">
      <c r="B103" s="619" t="s">
        <v>460</v>
      </c>
      <c r="C103" s="619"/>
      <c r="D103" s="619"/>
      <c r="E103" s="619"/>
      <c r="F103" s="619"/>
      <c r="G103" s="619"/>
      <c r="H103" s="619"/>
    </row>
    <row r="104" spans="2:8" ht="29.25" customHeight="1">
      <c r="B104" s="619"/>
      <c r="C104" s="619"/>
      <c r="D104" s="619"/>
      <c r="E104" s="619"/>
      <c r="F104" s="619"/>
      <c r="G104" s="619"/>
      <c r="H104" s="619"/>
    </row>
    <row r="105" spans="2:8" ht="14.1" customHeight="1">
      <c r="B105" s="619" t="s">
        <v>461</v>
      </c>
      <c r="C105" s="619"/>
      <c r="D105" s="619"/>
      <c r="E105" s="619"/>
      <c r="F105" s="619"/>
      <c r="G105" s="619"/>
      <c r="H105" s="619"/>
    </row>
    <row r="106" spans="2:8" ht="14.1" customHeight="1">
      <c r="B106" s="619"/>
      <c r="C106" s="619"/>
      <c r="D106" s="619"/>
      <c r="E106" s="619"/>
      <c r="F106" s="619"/>
      <c r="G106" s="619"/>
      <c r="H106" s="619"/>
    </row>
    <row r="107" spans="2:8" ht="16.350000000000001" customHeight="1">
      <c r="B107" s="619"/>
      <c r="C107" s="619"/>
      <c r="D107" s="619"/>
      <c r="E107" s="619"/>
      <c r="F107" s="619"/>
      <c r="G107" s="619"/>
      <c r="H107" s="619"/>
    </row>
    <row r="108" spans="2:8" ht="14.1" customHeight="1">
      <c r="B108" s="619" t="s">
        <v>462</v>
      </c>
      <c r="C108" s="619"/>
      <c r="D108" s="619"/>
      <c r="E108" s="619"/>
      <c r="F108" s="619"/>
      <c r="G108" s="619"/>
      <c r="H108" s="619"/>
    </row>
    <row r="109" spans="2:8" ht="23.1" customHeight="1">
      <c r="B109" s="619"/>
      <c r="C109" s="619"/>
      <c r="D109" s="619"/>
      <c r="E109" s="619"/>
      <c r="F109" s="619"/>
      <c r="G109" s="619"/>
      <c r="H109" s="619"/>
    </row>
    <row r="110" spans="2:8" ht="14.1" customHeight="1">
      <c r="B110" s="619" t="s">
        <v>463</v>
      </c>
      <c r="C110" s="619"/>
      <c r="D110" s="619"/>
      <c r="E110" s="619"/>
      <c r="F110" s="619"/>
      <c r="G110" s="619"/>
      <c r="H110" s="619"/>
    </row>
    <row r="111" spans="2:8" ht="14.1" customHeight="1">
      <c r="B111" s="619"/>
      <c r="C111" s="619"/>
      <c r="D111" s="619"/>
      <c r="E111" s="619"/>
      <c r="F111" s="619"/>
      <c r="G111" s="619"/>
      <c r="H111" s="619"/>
    </row>
    <row r="112" spans="2:8" ht="27" customHeight="1">
      <c r="B112" s="619"/>
      <c r="C112" s="619"/>
      <c r="D112" s="619"/>
      <c r="E112" s="619"/>
      <c r="F112" s="619"/>
      <c r="G112" s="619"/>
      <c r="H112" s="619"/>
    </row>
    <row r="113" spans="2:8" ht="67.349999999999994" customHeight="1">
      <c r="B113" s="619" t="s">
        <v>464</v>
      </c>
      <c r="C113" s="619"/>
      <c r="D113" s="619"/>
      <c r="E113" s="619"/>
      <c r="F113" s="619"/>
      <c r="G113" s="619"/>
      <c r="H113" s="619"/>
    </row>
    <row r="114" spans="2:8" ht="14.1" customHeight="1">
      <c r="B114" s="619" t="s">
        <v>465</v>
      </c>
      <c r="C114" s="619"/>
      <c r="D114" s="619"/>
      <c r="E114" s="619"/>
      <c r="F114" s="619"/>
      <c r="G114" s="619"/>
      <c r="H114" s="619"/>
    </row>
    <row r="115" spans="2:8" ht="14.1" customHeight="1">
      <c r="B115" s="619"/>
      <c r="C115" s="619"/>
      <c r="D115" s="619"/>
      <c r="E115" s="619"/>
      <c r="F115" s="619"/>
      <c r="G115" s="619"/>
      <c r="H115" s="619"/>
    </row>
    <row r="116" spans="2:8" ht="27" customHeight="1">
      <c r="B116" s="619"/>
      <c r="C116" s="619"/>
      <c r="D116" s="619"/>
      <c r="E116" s="619"/>
      <c r="F116" s="619"/>
      <c r="G116" s="619"/>
      <c r="H116" s="619"/>
    </row>
    <row r="118" spans="2:8" ht="14.1" customHeight="1">
      <c r="B118" s="619" t="s">
        <v>466</v>
      </c>
      <c r="C118" s="619"/>
      <c r="D118" s="619"/>
      <c r="E118" s="619"/>
      <c r="F118" s="619"/>
      <c r="G118" s="619"/>
      <c r="H118" s="619"/>
    </row>
    <row r="119" spans="2:8" ht="21" customHeight="1">
      <c r="B119" s="619"/>
      <c r="C119" s="619"/>
      <c r="D119" s="619"/>
      <c r="E119" s="619"/>
      <c r="F119" s="619"/>
      <c r="G119" s="619"/>
      <c r="H119" s="619"/>
    </row>
    <row r="120" spans="2:8" ht="16.5" customHeight="1">
      <c r="B120" s="619" t="s">
        <v>467</v>
      </c>
      <c r="C120" s="619"/>
      <c r="D120" s="619"/>
      <c r="E120" s="619"/>
      <c r="F120" s="619"/>
      <c r="G120" s="619"/>
      <c r="H120" s="619"/>
    </row>
    <row r="121" spans="2:8" ht="14.1" customHeight="1">
      <c r="B121" s="619" t="s">
        <v>468</v>
      </c>
      <c r="C121" s="619"/>
      <c r="D121" s="619"/>
      <c r="E121" s="619"/>
      <c r="F121" s="619"/>
      <c r="G121" s="619"/>
      <c r="H121" s="619"/>
    </row>
    <row r="122" spans="2:8" ht="14.1" customHeight="1">
      <c r="B122" s="619"/>
      <c r="C122" s="619"/>
      <c r="D122" s="619"/>
      <c r="E122" s="619"/>
      <c r="F122" s="619"/>
      <c r="G122" s="619"/>
      <c r="H122" s="619"/>
    </row>
    <row r="123" spans="2:8" ht="14.1" customHeight="1">
      <c r="B123" s="619" t="s">
        <v>469</v>
      </c>
      <c r="C123" s="619"/>
      <c r="D123" s="619"/>
      <c r="E123" s="619"/>
      <c r="F123" s="619"/>
      <c r="G123" s="619"/>
      <c r="H123" s="619"/>
    </row>
    <row r="124" spans="2:8" ht="24.75" customHeight="1">
      <c r="B124" s="619"/>
      <c r="C124" s="619"/>
      <c r="D124" s="619"/>
      <c r="E124" s="619"/>
      <c r="F124" s="619"/>
      <c r="G124" s="619"/>
      <c r="H124" s="619"/>
    </row>
    <row r="125" spans="2:8" ht="14.1" customHeight="1">
      <c r="B125" s="619"/>
      <c r="C125" s="619"/>
      <c r="D125" s="619"/>
      <c r="E125" s="619"/>
      <c r="F125" s="619"/>
      <c r="G125" s="619"/>
      <c r="H125" s="619"/>
    </row>
    <row r="126" spans="2:8" ht="18" customHeight="1">
      <c r="B126" s="619"/>
      <c r="C126" s="619"/>
      <c r="D126" s="619"/>
      <c r="E126" s="619"/>
      <c r="F126" s="619"/>
      <c r="G126" s="619"/>
      <c r="H126" s="619"/>
    </row>
    <row r="127" spans="2:8" ht="14.1" customHeight="1">
      <c r="B127" s="619" t="s">
        <v>470</v>
      </c>
      <c r="C127" s="619"/>
      <c r="D127" s="619"/>
      <c r="E127" s="619"/>
      <c r="F127" s="619"/>
      <c r="G127" s="619"/>
      <c r="H127" s="619"/>
    </row>
    <row r="128" spans="2:8" ht="16.5" customHeight="1">
      <c r="B128" s="619"/>
      <c r="C128" s="619"/>
      <c r="D128" s="619"/>
      <c r="E128" s="619"/>
      <c r="F128" s="619"/>
      <c r="G128" s="619"/>
      <c r="H128" s="619"/>
    </row>
    <row r="129" spans="2:8" ht="13.5" customHeight="1">
      <c r="B129" s="619" t="s">
        <v>471</v>
      </c>
      <c r="C129" s="619"/>
      <c r="D129" s="619"/>
      <c r="E129" s="619"/>
      <c r="F129" s="619"/>
      <c r="G129" s="619"/>
      <c r="H129" s="619"/>
    </row>
    <row r="130" spans="2:8" ht="14.1" customHeight="1">
      <c r="B130" s="619"/>
      <c r="C130" s="619"/>
      <c r="D130" s="619"/>
      <c r="E130" s="619"/>
      <c r="F130" s="619"/>
      <c r="G130" s="619"/>
      <c r="H130" s="619"/>
    </row>
    <row r="131" spans="2:8" ht="16.5" customHeight="1">
      <c r="B131" s="619"/>
      <c r="C131" s="619"/>
      <c r="D131" s="619"/>
      <c r="E131" s="619"/>
      <c r="F131" s="619"/>
      <c r="G131" s="619"/>
      <c r="H131" s="619"/>
    </row>
    <row r="132" spans="2:8" ht="14.1" customHeight="1">
      <c r="B132" s="619" t="s">
        <v>472</v>
      </c>
      <c r="C132" s="619"/>
      <c r="D132" s="619"/>
      <c r="E132" s="619"/>
      <c r="F132" s="619"/>
      <c r="G132" s="619"/>
      <c r="H132" s="619"/>
    </row>
    <row r="133" spans="2:8" ht="16.5" customHeight="1">
      <c r="B133" s="619"/>
      <c r="C133" s="619"/>
      <c r="D133" s="619"/>
      <c r="E133" s="619"/>
      <c r="F133" s="619"/>
      <c r="G133" s="619"/>
      <c r="H133" s="619"/>
    </row>
  </sheetData>
  <mergeCells count="60">
    <mergeCell ref="B132:H133"/>
    <mergeCell ref="B105:H107"/>
    <mergeCell ref="B108:H109"/>
    <mergeCell ref="B110:H112"/>
    <mergeCell ref="B113:H113"/>
    <mergeCell ref="B114:H116"/>
    <mergeCell ref="B118:H119"/>
    <mergeCell ref="B120:H120"/>
    <mergeCell ref="B121:H122"/>
    <mergeCell ref="B123:H126"/>
    <mergeCell ref="B127:H128"/>
    <mergeCell ref="B129:H131"/>
    <mergeCell ref="B103:H104"/>
    <mergeCell ref="B78:H79"/>
    <mergeCell ref="B80:H81"/>
    <mergeCell ref="B82:H83"/>
    <mergeCell ref="B84:H85"/>
    <mergeCell ref="B87:H87"/>
    <mergeCell ref="B88:H88"/>
    <mergeCell ref="B89:H91"/>
    <mergeCell ref="B92:H93"/>
    <mergeCell ref="B94:H96"/>
    <mergeCell ref="B97:H100"/>
    <mergeCell ref="B101:H102"/>
    <mergeCell ref="B77:H77"/>
    <mergeCell ref="B53:H56"/>
    <mergeCell ref="B57:H57"/>
    <mergeCell ref="B58:H58"/>
    <mergeCell ref="B60:H60"/>
    <mergeCell ref="B61:H64"/>
    <mergeCell ref="B65:H66"/>
    <mergeCell ref="B68:H68"/>
    <mergeCell ref="B69:H70"/>
    <mergeCell ref="B72:H72"/>
    <mergeCell ref="B73:H74"/>
    <mergeCell ref="B76:H76"/>
    <mergeCell ref="B49:H52"/>
    <mergeCell ref="B25:H25"/>
    <mergeCell ref="B26:H30"/>
    <mergeCell ref="B31:H31"/>
    <mergeCell ref="B32:H34"/>
    <mergeCell ref="B36:H36"/>
    <mergeCell ref="B37:H38"/>
    <mergeCell ref="B40:H40"/>
    <mergeCell ref="B41:H43"/>
    <mergeCell ref="B45:H45"/>
    <mergeCell ref="B46:H46"/>
    <mergeCell ref="B48:H48"/>
    <mergeCell ref="B21:H24"/>
    <mergeCell ref="A2:G2"/>
    <mergeCell ref="A4:H4"/>
    <mergeCell ref="B6:H6"/>
    <mergeCell ref="B8:H8"/>
    <mergeCell ref="B9:H9"/>
    <mergeCell ref="B10:H11"/>
    <mergeCell ref="B12:H12"/>
    <mergeCell ref="B13:H13"/>
    <mergeCell ref="B15:H15"/>
    <mergeCell ref="B16:H19"/>
    <mergeCell ref="B20:H20"/>
  </mergeCells>
  <pageMargins left="0.71" right="0.71" top="0.75000000000000011" bottom="0.75000000000000011" header="0.31" footer="0.31"/>
  <pageSetup paperSize="9" scale="92" firstPageNumber="0" fitToHeight="0" orientation="portrait" horizontalDpi="300" verticalDpi="300" r:id="rId1"/>
  <headerFooter>
    <oddHeader>&amp;L
&amp;RGLAVNI PROJEKT, Investitor:</oddHeader>
    <oddFooter>&amp;L&amp;A&amp;CRIJEKA
srpanj, 2022.&amp;R&amp;P</oddFooter>
  </headerFooter>
  <rowBreaks count="3" manualBreakCount="3">
    <brk id="34" max="8" man="1"/>
    <brk id="71"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DDF0-DF91-904E-8F0D-BDDFAA506FE5}">
  <sheetPr>
    <tabColor rgb="FF0070C0"/>
  </sheetPr>
  <dimension ref="A2:I31"/>
  <sheetViews>
    <sheetView view="pageBreakPreview" topLeftCell="A20" zoomScale="120" zoomScaleSheetLayoutView="120" workbookViewId="0">
      <selection activeCell="B29" sqref="B29:H29"/>
    </sheetView>
  </sheetViews>
  <sheetFormatPr defaultColWidth="7" defaultRowHeight="14.1" customHeight="1"/>
  <cols>
    <col min="1" max="1" width="7.44140625" style="152" customWidth="1"/>
    <col min="2" max="2" width="3.6640625" style="156" customWidth="1"/>
    <col min="3" max="3" width="16" style="156" customWidth="1"/>
    <col min="4" max="4" width="7" style="156"/>
    <col min="5" max="6" width="7.109375" style="156" customWidth="1"/>
    <col min="7" max="7" width="7" style="157"/>
    <col min="8" max="8" width="12.109375" style="157" customWidth="1"/>
    <col min="9" max="9" width="7" style="153"/>
    <col min="10" max="16384" width="7" style="154"/>
  </cols>
  <sheetData>
    <row r="2" spans="1:9" s="149" customFormat="1" ht="30" customHeight="1">
      <c r="A2" s="620" t="s">
        <v>138</v>
      </c>
      <c r="B2" s="620"/>
      <c r="C2" s="620"/>
      <c r="D2" s="620"/>
      <c r="E2" s="620"/>
      <c r="F2" s="620"/>
      <c r="G2" s="620"/>
      <c r="H2" s="147"/>
      <c r="I2" s="148"/>
    </row>
    <row r="4" spans="1:9" s="151" customFormat="1" ht="18" customHeight="1">
      <c r="A4" s="621" t="s">
        <v>139</v>
      </c>
      <c r="B4" s="621"/>
      <c r="C4" s="621"/>
      <c r="D4" s="621"/>
      <c r="E4" s="621"/>
      <c r="F4" s="621"/>
      <c r="G4" s="621"/>
      <c r="H4" s="621"/>
      <c r="I4" s="150"/>
    </row>
    <row r="6" spans="1:9" ht="117" customHeight="1">
      <c r="B6" s="619" t="s">
        <v>150</v>
      </c>
      <c r="C6" s="619"/>
      <c r="D6" s="619"/>
      <c r="E6" s="619"/>
      <c r="F6" s="619"/>
      <c r="G6" s="619"/>
      <c r="H6" s="619"/>
    </row>
    <row r="8" spans="1:9" ht="102" customHeight="1">
      <c r="B8" s="619" t="s">
        <v>151</v>
      </c>
      <c r="C8" s="619"/>
      <c r="D8" s="619"/>
      <c r="E8" s="619"/>
      <c r="F8" s="619"/>
      <c r="G8" s="619"/>
      <c r="H8" s="619"/>
    </row>
    <row r="9" spans="1:9" ht="15">
      <c r="B9" s="619"/>
      <c r="C9" s="619"/>
      <c r="D9" s="619"/>
      <c r="E9" s="619"/>
      <c r="F9" s="619"/>
      <c r="G9" s="619"/>
      <c r="H9" s="619"/>
    </row>
    <row r="10" spans="1:9" ht="14.1" customHeight="1">
      <c r="B10" s="619" t="s">
        <v>152</v>
      </c>
      <c r="C10" s="619"/>
      <c r="D10" s="619"/>
      <c r="E10" s="619"/>
      <c r="F10" s="619"/>
      <c r="G10" s="619"/>
      <c r="H10" s="619"/>
    </row>
    <row r="11" spans="1:9" ht="15">
      <c r="B11" s="619"/>
      <c r="C11" s="619"/>
      <c r="D11" s="619"/>
      <c r="E11" s="619"/>
      <c r="F11" s="619"/>
      <c r="G11" s="619"/>
      <c r="H11" s="619"/>
    </row>
    <row r="13" spans="1:9" s="151" customFormat="1" ht="14.1" customHeight="1">
      <c r="A13" s="155"/>
      <c r="B13" s="623" t="s">
        <v>140</v>
      </c>
      <c r="C13" s="623"/>
      <c r="D13" s="623"/>
      <c r="E13" s="623"/>
      <c r="F13" s="623"/>
      <c r="G13" s="623"/>
      <c r="H13" s="623"/>
      <c r="I13" s="150"/>
    </row>
    <row r="15" spans="1:9" ht="74.099999999999994" customHeight="1">
      <c r="B15" s="619" t="s">
        <v>141</v>
      </c>
      <c r="C15" s="619"/>
      <c r="D15" s="619"/>
      <c r="E15" s="619"/>
      <c r="F15" s="619"/>
      <c r="G15" s="619"/>
      <c r="H15" s="619"/>
    </row>
    <row r="17" spans="1:9" ht="102" customHeight="1">
      <c r="B17" s="619" t="s">
        <v>142</v>
      </c>
      <c r="C17" s="619"/>
      <c r="D17" s="619"/>
      <c r="E17" s="619"/>
      <c r="F17" s="619"/>
      <c r="G17" s="619"/>
      <c r="H17" s="619"/>
    </row>
    <row r="19" spans="1:9" ht="45" customHeight="1">
      <c r="B19" s="619" t="s">
        <v>143</v>
      </c>
      <c r="C19" s="619"/>
      <c r="D19" s="619"/>
      <c r="E19" s="619"/>
      <c r="F19" s="619"/>
      <c r="G19" s="619"/>
      <c r="H19" s="619"/>
    </row>
    <row r="21" spans="1:9" s="151" customFormat="1" ht="14.1" customHeight="1">
      <c r="A21" s="155"/>
      <c r="B21" s="623" t="s">
        <v>144</v>
      </c>
      <c r="C21" s="623"/>
      <c r="D21" s="623"/>
      <c r="E21" s="623"/>
      <c r="F21" s="623"/>
      <c r="G21" s="623"/>
      <c r="H21" s="623"/>
      <c r="I21" s="150"/>
    </row>
    <row r="23" spans="1:9" ht="116.1" customHeight="1">
      <c r="B23" s="619" t="s">
        <v>145</v>
      </c>
      <c r="C23" s="619"/>
      <c r="D23" s="619"/>
      <c r="E23" s="619"/>
      <c r="F23" s="619"/>
      <c r="G23" s="619"/>
      <c r="H23" s="619"/>
    </row>
    <row r="25" spans="1:9" s="151" customFormat="1" ht="14.1" customHeight="1">
      <c r="A25" s="155"/>
      <c r="B25" s="623" t="s">
        <v>146</v>
      </c>
      <c r="C25" s="623"/>
      <c r="D25" s="623"/>
      <c r="E25" s="623"/>
      <c r="F25" s="623"/>
      <c r="G25" s="623"/>
      <c r="H25" s="623"/>
      <c r="I25" s="150"/>
    </row>
    <row r="27" spans="1:9" ht="74.099999999999994" customHeight="1">
      <c r="B27" s="619" t="s">
        <v>147</v>
      </c>
      <c r="C27" s="619"/>
      <c r="D27" s="619"/>
      <c r="E27" s="619"/>
      <c r="F27" s="619"/>
      <c r="G27" s="619"/>
      <c r="H27" s="619"/>
    </row>
    <row r="29" spans="1:9" ht="36.950000000000003" customHeight="1">
      <c r="B29" s="619" t="s">
        <v>148</v>
      </c>
      <c r="C29" s="619"/>
      <c r="D29" s="619"/>
      <c r="E29" s="619"/>
      <c r="F29" s="619"/>
      <c r="G29" s="619"/>
      <c r="H29" s="619"/>
    </row>
    <row r="31" spans="1:9" ht="77.099999999999994" customHeight="1">
      <c r="B31" s="619" t="s">
        <v>149</v>
      </c>
      <c r="C31" s="619"/>
      <c r="D31" s="619"/>
      <c r="E31" s="619"/>
      <c r="F31" s="619"/>
      <c r="G31" s="619"/>
      <c r="H31" s="619"/>
    </row>
  </sheetData>
  <mergeCells count="16">
    <mergeCell ref="B25:H25"/>
    <mergeCell ref="B27:H27"/>
    <mergeCell ref="B29:H29"/>
    <mergeCell ref="B31:H31"/>
    <mergeCell ref="B13:H13"/>
    <mergeCell ref="B15:H15"/>
    <mergeCell ref="B17:H17"/>
    <mergeCell ref="B19:H19"/>
    <mergeCell ref="B21:H21"/>
    <mergeCell ref="B23:H23"/>
    <mergeCell ref="B10:H11"/>
    <mergeCell ref="A2:G2"/>
    <mergeCell ref="A4:H4"/>
    <mergeCell ref="B6:H6"/>
    <mergeCell ref="B8:H8"/>
    <mergeCell ref="B9:H9"/>
  </mergeCells>
  <pageMargins left="0.71" right="0.71" top="0.75000000000000011" bottom="0.75000000000000011" header="0.31" footer="0.31"/>
  <pageSetup paperSize="9" scale="92" firstPageNumber="0" fitToHeight="0" orientation="portrait" horizontalDpi="300" verticalDpi="300" r:id="rId1"/>
  <headerFooter>
    <oddHeader>&amp;L
&amp;RGLAVNI PROJEKT, Investitor:</oddHeader>
    <oddFooter>&amp;L&amp;A&amp;CRIJEKA
srpanj, 2022.&amp;R&amp;P</oddFooter>
  </headerFooter>
  <rowBreaks count="1" manualBreakCount="1">
    <brk id="2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EED9-D090-854F-8BE2-E588793D442C}">
  <dimension ref="A1:F322"/>
  <sheetViews>
    <sheetView showRuler="0" view="pageBreakPreview" topLeftCell="A118" zoomScale="69" zoomScaleNormal="100" zoomScaleSheetLayoutView="125" workbookViewId="0">
      <selection activeCell="F142" sqref="F142"/>
    </sheetView>
  </sheetViews>
  <sheetFormatPr defaultColWidth="7.5546875" defaultRowHeight="18"/>
  <cols>
    <col min="1" max="1" width="6.6640625" style="258" customWidth="1"/>
    <col min="2" max="2" width="75.6640625" style="20" customWidth="1"/>
    <col min="3" max="3" width="12" style="315" customWidth="1"/>
    <col min="4" max="4" width="11.44140625" style="315" customWidth="1"/>
    <col min="5" max="5" width="15.6640625" style="261" customWidth="1"/>
    <col min="6" max="6" width="15.6640625" style="595" customWidth="1"/>
    <col min="7" max="251" width="7.5546875" style="14"/>
    <col min="252" max="252" width="4.33203125" style="14" customWidth="1"/>
    <col min="253" max="253" width="56.33203125" style="14" customWidth="1"/>
    <col min="254" max="254" width="6.109375" style="14" customWidth="1"/>
    <col min="255" max="255" width="7.44140625" style="14" customWidth="1"/>
    <col min="256" max="256" width="9.88671875" style="14" bestFit="1" customWidth="1"/>
    <col min="257" max="257" width="11" style="14" bestFit="1" customWidth="1"/>
    <col min="258" max="507" width="7.5546875" style="14"/>
    <col min="508" max="508" width="4.33203125" style="14" customWidth="1"/>
    <col min="509" max="509" width="56.33203125" style="14" customWidth="1"/>
    <col min="510" max="510" width="6.109375" style="14" customWidth="1"/>
    <col min="511" max="511" width="7.44140625" style="14" customWidth="1"/>
    <col min="512" max="512" width="9.88671875" style="14" bestFit="1" customWidth="1"/>
    <col min="513" max="513" width="11" style="14" bestFit="1" customWidth="1"/>
    <col min="514" max="763" width="7.5546875" style="14"/>
    <col min="764" max="764" width="4.33203125" style="14" customWidth="1"/>
    <col min="765" max="765" width="56.33203125" style="14" customWidth="1"/>
    <col min="766" max="766" width="6.109375" style="14" customWidth="1"/>
    <col min="767" max="767" width="7.44140625" style="14" customWidth="1"/>
    <col min="768" max="768" width="9.88671875" style="14" bestFit="1" customWidth="1"/>
    <col min="769" max="769" width="11" style="14" bestFit="1" customWidth="1"/>
    <col min="770" max="1019" width="7.5546875" style="14"/>
    <col min="1020" max="1020" width="4.33203125" style="14" customWidth="1"/>
    <col min="1021" max="1021" width="56.33203125" style="14" customWidth="1"/>
    <col min="1022" max="1022" width="6.109375" style="14" customWidth="1"/>
    <col min="1023" max="1023" width="7.44140625" style="14" customWidth="1"/>
    <col min="1024" max="1024" width="9.88671875" style="14" bestFit="1" customWidth="1"/>
    <col min="1025" max="1025" width="11" style="14" bestFit="1" customWidth="1"/>
    <col min="1026" max="1275" width="7.5546875" style="14"/>
    <col min="1276" max="1276" width="4.33203125" style="14" customWidth="1"/>
    <col min="1277" max="1277" width="56.33203125" style="14" customWidth="1"/>
    <col min="1278" max="1278" width="6.109375" style="14" customWidth="1"/>
    <col min="1279" max="1279" width="7.44140625" style="14" customWidth="1"/>
    <col min="1280" max="1280" width="9.88671875" style="14" bestFit="1" customWidth="1"/>
    <col min="1281" max="1281" width="11" style="14" bestFit="1" customWidth="1"/>
    <col min="1282" max="1531" width="7.5546875" style="14"/>
    <col min="1532" max="1532" width="4.33203125" style="14" customWidth="1"/>
    <col min="1533" max="1533" width="56.33203125" style="14" customWidth="1"/>
    <col min="1534" max="1534" width="6.109375" style="14" customWidth="1"/>
    <col min="1535" max="1535" width="7.44140625" style="14" customWidth="1"/>
    <col min="1536" max="1536" width="9.88671875" style="14" bestFit="1" customWidth="1"/>
    <col min="1537" max="1537" width="11" style="14" bestFit="1" customWidth="1"/>
    <col min="1538" max="1787" width="7.5546875" style="14"/>
    <col min="1788" max="1788" width="4.33203125" style="14" customWidth="1"/>
    <col min="1789" max="1789" width="56.33203125" style="14" customWidth="1"/>
    <col min="1790" max="1790" width="6.109375" style="14" customWidth="1"/>
    <col min="1791" max="1791" width="7.44140625" style="14" customWidth="1"/>
    <col min="1792" max="1792" width="9.88671875" style="14" bestFit="1" customWidth="1"/>
    <col min="1793" max="1793" width="11" style="14" bestFit="1" customWidth="1"/>
    <col min="1794" max="2043" width="7.5546875" style="14"/>
    <col min="2044" max="2044" width="4.33203125" style="14" customWidth="1"/>
    <col min="2045" max="2045" width="56.33203125" style="14" customWidth="1"/>
    <col min="2046" max="2046" width="6.109375" style="14" customWidth="1"/>
    <col min="2047" max="2047" width="7.44140625" style="14" customWidth="1"/>
    <col min="2048" max="2048" width="9.88671875" style="14" bestFit="1" customWidth="1"/>
    <col min="2049" max="2049" width="11" style="14" bestFit="1" customWidth="1"/>
    <col min="2050" max="2299" width="7.5546875" style="14"/>
    <col min="2300" max="2300" width="4.33203125" style="14" customWidth="1"/>
    <col min="2301" max="2301" width="56.33203125" style="14" customWidth="1"/>
    <col min="2302" max="2302" width="6.109375" style="14" customWidth="1"/>
    <col min="2303" max="2303" width="7.44140625" style="14" customWidth="1"/>
    <col min="2304" max="2304" width="9.88671875" style="14" bestFit="1" customWidth="1"/>
    <col min="2305" max="2305" width="11" style="14" bestFit="1" customWidth="1"/>
    <col min="2306" max="2555" width="7.5546875" style="14"/>
    <col min="2556" max="2556" width="4.33203125" style="14" customWidth="1"/>
    <col min="2557" max="2557" width="56.33203125" style="14" customWidth="1"/>
    <col min="2558" max="2558" width="6.109375" style="14" customWidth="1"/>
    <col min="2559" max="2559" width="7.44140625" style="14" customWidth="1"/>
    <col min="2560" max="2560" width="9.88671875" style="14" bestFit="1" customWidth="1"/>
    <col min="2561" max="2561" width="11" style="14" bestFit="1" customWidth="1"/>
    <col min="2562" max="2811" width="7.5546875" style="14"/>
    <col min="2812" max="2812" width="4.33203125" style="14" customWidth="1"/>
    <col min="2813" max="2813" width="56.33203125" style="14" customWidth="1"/>
    <col min="2814" max="2814" width="6.109375" style="14" customWidth="1"/>
    <col min="2815" max="2815" width="7.44140625" style="14" customWidth="1"/>
    <col min="2816" max="2816" width="9.88671875" style="14" bestFit="1" customWidth="1"/>
    <col min="2817" max="2817" width="11" style="14" bestFit="1" customWidth="1"/>
    <col min="2818" max="3067" width="7.5546875" style="14"/>
    <col min="3068" max="3068" width="4.33203125" style="14" customWidth="1"/>
    <col min="3069" max="3069" width="56.33203125" style="14" customWidth="1"/>
    <col min="3070" max="3070" width="6.109375" style="14" customWidth="1"/>
    <col min="3071" max="3071" width="7.44140625" style="14" customWidth="1"/>
    <col min="3072" max="3072" width="9.88671875" style="14" bestFit="1" customWidth="1"/>
    <col min="3073" max="3073" width="11" style="14" bestFit="1" customWidth="1"/>
    <col min="3074" max="3323" width="7.5546875" style="14"/>
    <col min="3324" max="3324" width="4.33203125" style="14" customWidth="1"/>
    <col min="3325" max="3325" width="56.33203125" style="14" customWidth="1"/>
    <col min="3326" max="3326" width="6.109375" style="14" customWidth="1"/>
    <col min="3327" max="3327" width="7.44140625" style="14" customWidth="1"/>
    <col min="3328" max="3328" width="9.88671875" style="14" bestFit="1" customWidth="1"/>
    <col min="3329" max="3329" width="11" style="14" bestFit="1" customWidth="1"/>
    <col min="3330" max="3579" width="7.5546875" style="14"/>
    <col min="3580" max="3580" width="4.33203125" style="14" customWidth="1"/>
    <col min="3581" max="3581" width="56.33203125" style="14" customWidth="1"/>
    <col min="3582" max="3582" width="6.109375" style="14" customWidth="1"/>
    <col min="3583" max="3583" width="7.44140625" style="14" customWidth="1"/>
    <col min="3584" max="3584" width="9.88671875" style="14" bestFit="1" customWidth="1"/>
    <col min="3585" max="3585" width="11" style="14" bestFit="1" customWidth="1"/>
    <col min="3586" max="3835" width="7.5546875" style="14"/>
    <col min="3836" max="3836" width="4.33203125" style="14" customWidth="1"/>
    <col min="3837" max="3837" width="56.33203125" style="14" customWidth="1"/>
    <col min="3838" max="3838" width="6.109375" style="14" customWidth="1"/>
    <col min="3839" max="3839" width="7.44140625" style="14" customWidth="1"/>
    <col min="3840" max="3840" width="9.88671875" style="14" bestFit="1" customWidth="1"/>
    <col min="3841" max="3841" width="11" style="14" bestFit="1" customWidth="1"/>
    <col min="3842" max="4091" width="7.5546875" style="14"/>
    <col min="4092" max="4092" width="4.33203125" style="14" customWidth="1"/>
    <col min="4093" max="4093" width="56.33203125" style="14" customWidth="1"/>
    <col min="4094" max="4094" width="6.109375" style="14" customWidth="1"/>
    <col min="4095" max="4095" width="7.44140625" style="14" customWidth="1"/>
    <col min="4096" max="4096" width="9.88671875" style="14" bestFit="1" customWidth="1"/>
    <col min="4097" max="4097" width="11" style="14" bestFit="1" customWidth="1"/>
    <col min="4098" max="4347" width="7.5546875" style="14"/>
    <col min="4348" max="4348" width="4.33203125" style="14" customWidth="1"/>
    <col min="4349" max="4349" width="56.33203125" style="14" customWidth="1"/>
    <col min="4350" max="4350" width="6.109375" style="14" customWidth="1"/>
    <col min="4351" max="4351" width="7.44140625" style="14" customWidth="1"/>
    <col min="4352" max="4352" width="9.88671875" style="14" bestFit="1" customWidth="1"/>
    <col min="4353" max="4353" width="11" style="14" bestFit="1" customWidth="1"/>
    <col min="4354" max="4603" width="7.5546875" style="14"/>
    <col min="4604" max="4604" width="4.33203125" style="14" customWidth="1"/>
    <col min="4605" max="4605" width="56.33203125" style="14" customWidth="1"/>
    <col min="4606" max="4606" width="6.109375" style="14" customWidth="1"/>
    <col min="4607" max="4607" width="7.44140625" style="14" customWidth="1"/>
    <col min="4608" max="4608" width="9.88671875" style="14" bestFit="1" customWidth="1"/>
    <col min="4609" max="4609" width="11" style="14" bestFit="1" customWidth="1"/>
    <col min="4610" max="4859" width="7.5546875" style="14"/>
    <col min="4860" max="4860" width="4.33203125" style="14" customWidth="1"/>
    <col min="4861" max="4861" width="56.33203125" style="14" customWidth="1"/>
    <col min="4862" max="4862" width="6.109375" style="14" customWidth="1"/>
    <col min="4863" max="4863" width="7.44140625" style="14" customWidth="1"/>
    <col min="4864" max="4864" width="9.88671875" style="14" bestFit="1" customWidth="1"/>
    <col min="4865" max="4865" width="11" style="14" bestFit="1" customWidth="1"/>
    <col min="4866" max="5115" width="7.5546875" style="14"/>
    <col min="5116" max="5116" width="4.33203125" style="14" customWidth="1"/>
    <col min="5117" max="5117" width="56.33203125" style="14" customWidth="1"/>
    <col min="5118" max="5118" width="6.109375" style="14" customWidth="1"/>
    <col min="5119" max="5119" width="7.44140625" style="14" customWidth="1"/>
    <col min="5120" max="5120" width="9.88671875" style="14" bestFit="1" customWidth="1"/>
    <col min="5121" max="5121" width="11" style="14" bestFit="1" customWidth="1"/>
    <col min="5122" max="5371" width="7.5546875" style="14"/>
    <col min="5372" max="5372" width="4.33203125" style="14" customWidth="1"/>
    <col min="5373" max="5373" width="56.33203125" style="14" customWidth="1"/>
    <col min="5374" max="5374" width="6.109375" style="14" customWidth="1"/>
    <col min="5375" max="5375" width="7.44140625" style="14" customWidth="1"/>
    <col min="5376" max="5376" width="9.88671875" style="14" bestFit="1" customWidth="1"/>
    <col min="5377" max="5377" width="11" style="14" bestFit="1" customWidth="1"/>
    <col min="5378" max="5627" width="7.5546875" style="14"/>
    <col min="5628" max="5628" width="4.33203125" style="14" customWidth="1"/>
    <col min="5629" max="5629" width="56.33203125" style="14" customWidth="1"/>
    <col min="5630" max="5630" width="6.109375" style="14" customWidth="1"/>
    <col min="5631" max="5631" width="7.44140625" style="14" customWidth="1"/>
    <col min="5632" max="5632" width="9.88671875" style="14" bestFit="1" customWidth="1"/>
    <col min="5633" max="5633" width="11" style="14" bestFit="1" customWidth="1"/>
    <col min="5634" max="5883" width="7.5546875" style="14"/>
    <col min="5884" max="5884" width="4.33203125" style="14" customWidth="1"/>
    <col min="5885" max="5885" width="56.33203125" style="14" customWidth="1"/>
    <col min="5886" max="5886" width="6.109375" style="14" customWidth="1"/>
    <col min="5887" max="5887" width="7.44140625" style="14" customWidth="1"/>
    <col min="5888" max="5888" width="9.88671875" style="14" bestFit="1" customWidth="1"/>
    <col min="5889" max="5889" width="11" style="14" bestFit="1" customWidth="1"/>
    <col min="5890" max="6139" width="7.5546875" style="14"/>
    <col min="6140" max="6140" width="4.33203125" style="14" customWidth="1"/>
    <col min="6141" max="6141" width="56.33203125" style="14" customWidth="1"/>
    <col min="6142" max="6142" width="6.109375" style="14" customWidth="1"/>
    <col min="6143" max="6143" width="7.44140625" style="14" customWidth="1"/>
    <col min="6144" max="6144" width="9.88671875" style="14" bestFit="1" customWidth="1"/>
    <col min="6145" max="6145" width="11" style="14" bestFit="1" customWidth="1"/>
    <col min="6146" max="6395" width="7.5546875" style="14"/>
    <col min="6396" max="6396" width="4.33203125" style="14" customWidth="1"/>
    <col min="6397" max="6397" width="56.33203125" style="14" customWidth="1"/>
    <col min="6398" max="6398" width="6.109375" style="14" customWidth="1"/>
    <col min="6399" max="6399" width="7.44140625" style="14" customWidth="1"/>
    <col min="6400" max="6400" width="9.88671875" style="14" bestFit="1" customWidth="1"/>
    <col min="6401" max="6401" width="11" style="14" bestFit="1" customWidth="1"/>
    <col min="6402" max="6651" width="7.5546875" style="14"/>
    <col min="6652" max="6652" width="4.33203125" style="14" customWidth="1"/>
    <col min="6653" max="6653" width="56.33203125" style="14" customWidth="1"/>
    <col min="6654" max="6654" width="6.109375" style="14" customWidth="1"/>
    <col min="6655" max="6655" width="7.44140625" style="14" customWidth="1"/>
    <col min="6656" max="6656" width="9.88671875" style="14" bestFit="1" customWidth="1"/>
    <col min="6657" max="6657" width="11" style="14" bestFit="1" customWidth="1"/>
    <col min="6658" max="6907" width="7.5546875" style="14"/>
    <col min="6908" max="6908" width="4.33203125" style="14" customWidth="1"/>
    <col min="6909" max="6909" width="56.33203125" style="14" customWidth="1"/>
    <col min="6910" max="6910" width="6.109375" style="14" customWidth="1"/>
    <col min="6911" max="6911" width="7.44140625" style="14" customWidth="1"/>
    <col min="6912" max="6912" width="9.88671875" style="14" bestFit="1" customWidth="1"/>
    <col min="6913" max="6913" width="11" style="14" bestFit="1" customWidth="1"/>
    <col min="6914" max="7163" width="7.5546875" style="14"/>
    <col min="7164" max="7164" width="4.33203125" style="14" customWidth="1"/>
    <col min="7165" max="7165" width="56.33203125" style="14" customWidth="1"/>
    <col min="7166" max="7166" width="6.109375" style="14" customWidth="1"/>
    <col min="7167" max="7167" width="7.44140625" style="14" customWidth="1"/>
    <col min="7168" max="7168" width="9.88671875" style="14" bestFit="1" customWidth="1"/>
    <col min="7169" max="7169" width="11" style="14" bestFit="1" customWidth="1"/>
    <col min="7170" max="7419" width="7.5546875" style="14"/>
    <col min="7420" max="7420" width="4.33203125" style="14" customWidth="1"/>
    <col min="7421" max="7421" width="56.33203125" style="14" customWidth="1"/>
    <col min="7422" max="7422" width="6.109375" style="14" customWidth="1"/>
    <col min="7423" max="7423" width="7.44140625" style="14" customWidth="1"/>
    <col min="7424" max="7424" width="9.88671875" style="14" bestFit="1" customWidth="1"/>
    <col min="7425" max="7425" width="11" style="14" bestFit="1" customWidth="1"/>
    <col min="7426" max="7675" width="7.5546875" style="14"/>
    <col min="7676" max="7676" width="4.33203125" style="14" customWidth="1"/>
    <col min="7677" max="7677" width="56.33203125" style="14" customWidth="1"/>
    <col min="7678" max="7678" width="6.109375" style="14" customWidth="1"/>
    <col min="7679" max="7679" width="7.44140625" style="14" customWidth="1"/>
    <col min="7680" max="7680" width="9.88671875" style="14" bestFit="1" customWidth="1"/>
    <col min="7681" max="7681" width="11" style="14" bestFit="1" customWidth="1"/>
    <col min="7682" max="7931" width="7.5546875" style="14"/>
    <col min="7932" max="7932" width="4.33203125" style="14" customWidth="1"/>
    <col min="7933" max="7933" width="56.33203125" style="14" customWidth="1"/>
    <col min="7934" max="7934" width="6.109375" style="14" customWidth="1"/>
    <col min="7935" max="7935" width="7.44140625" style="14" customWidth="1"/>
    <col min="7936" max="7936" width="9.88671875" style="14" bestFit="1" customWidth="1"/>
    <col min="7937" max="7937" width="11" style="14" bestFit="1" customWidth="1"/>
    <col min="7938" max="8187" width="7.5546875" style="14"/>
    <col min="8188" max="8188" width="4.33203125" style="14" customWidth="1"/>
    <col min="8189" max="8189" width="56.33203125" style="14" customWidth="1"/>
    <col min="8190" max="8190" width="6.109375" style="14" customWidth="1"/>
    <col min="8191" max="8191" width="7.44140625" style="14" customWidth="1"/>
    <col min="8192" max="8192" width="9.88671875" style="14" bestFit="1" customWidth="1"/>
    <col min="8193" max="8193" width="11" style="14" bestFit="1" customWidth="1"/>
    <col min="8194" max="8443" width="7.5546875" style="14"/>
    <col min="8444" max="8444" width="4.33203125" style="14" customWidth="1"/>
    <col min="8445" max="8445" width="56.33203125" style="14" customWidth="1"/>
    <col min="8446" max="8446" width="6.109375" style="14" customWidth="1"/>
    <col min="8447" max="8447" width="7.44140625" style="14" customWidth="1"/>
    <col min="8448" max="8448" width="9.88671875" style="14" bestFit="1" customWidth="1"/>
    <col min="8449" max="8449" width="11" style="14" bestFit="1" customWidth="1"/>
    <col min="8450" max="8699" width="7.5546875" style="14"/>
    <col min="8700" max="8700" width="4.33203125" style="14" customWidth="1"/>
    <col min="8701" max="8701" width="56.33203125" style="14" customWidth="1"/>
    <col min="8702" max="8702" width="6.109375" style="14" customWidth="1"/>
    <col min="8703" max="8703" width="7.44140625" style="14" customWidth="1"/>
    <col min="8704" max="8704" width="9.88671875" style="14" bestFit="1" customWidth="1"/>
    <col min="8705" max="8705" width="11" style="14" bestFit="1" customWidth="1"/>
    <col min="8706" max="8955" width="7.5546875" style="14"/>
    <col min="8956" max="8956" width="4.33203125" style="14" customWidth="1"/>
    <col min="8957" max="8957" width="56.33203125" style="14" customWidth="1"/>
    <col min="8958" max="8958" width="6.109375" style="14" customWidth="1"/>
    <col min="8959" max="8959" width="7.44140625" style="14" customWidth="1"/>
    <col min="8960" max="8960" width="9.88671875" style="14" bestFit="1" customWidth="1"/>
    <col min="8961" max="8961" width="11" style="14" bestFit="1" customWidth="1"/>
    <col min="8962" max="9211" width="7.5546875" style="14"/>
    <col min="9212" max="9212" width="4.33203125" style="14" customWidth="1"/>
    <col min="9213" max="9213" width="56.33203125" style="14" customWidth="1"/>
    <col min="9214" max="9214" width="6.109375" style="14" customWidth="1"/>
    <col min="9215" max="9215" width="7.44140625" style="14" customWidth="1"/>
    <col min="9216" max="9216" width="9.88671875" style="14" bestFit="1" customWidth="1"/>
    <col min="9217" max="9217" width="11" style="14" bestFit="1" customWidth="1"/>
    <col min="9218" max="9467" width="7.5546875" style="14"/>
    <col min="9468" max="9468" width="4.33203125" style="14" customWidth="1"/>
    <col min="9469" max="9469" width="56.33203125" style="14" customWidth="1"/>
    <col min="9470" max="9470" width="6.109375" style="14" customWidth="1"/>
    <col min="9471" max="9471" width="7.44140625" style="14" customWidth="1"/>
    <col min="9472" max="9472" width="9.88671875" style="14" bestFit="1" customWidth="1"/>
    <col min="9473" max="9473" width="11" style="14" bestFit="1" customWidth="1"/>
    <col min="9474" max="9723" width="7.5546875" style="14"/>
    <col min="9724" max="9724" width="4.33203125" style="14" customWidth="1"/>
    <col min="9725" max="9725" width="56.33203125" style="14" customWidth="1"/>
    <col min="9726" max="9726" width="6.109375" style="14" customWidth="1"/>
    <col min="9727" max="9727" width="7.44140625" style="14" customWidth="1"/>
    <col min="9728" max="9728" width="9.88671875" style="14" bestFit="1" customWidth="1"/>
    <col min="9729" max="9729" width="11" style="14" bestFit="1" customWidth="1"/>
    <col min="9730" max="9979" width="7.5546875" style="14"/>
    <col min="9980" max="9980" width="4.33203125" style="14" customWidth="1"/>
    <col min="9981" max="9981" width="56.33203125" style="14" customWidth="1"/>
    <col min="9982" max="9982" width="6.109375" style="14" customWidth="1"/>
    <col min="9983" max="9983" width="7.44140625" style="14" customWidth="1"/>
    <col min="9984" max="9984" width="9.88671875" style="14" bestFit="1" customWidth="1"/>
    <col min="9985" max="9985" width="11" style="14" bestFit="1" customWidth="1"/>
    <col min="9986" max="10235" width="7.5546875" style="14"/>
    <col min="10236" max="10236" width="4.33203125" style="14" customWidth="1"/>
    <col min="10237" max="10237" width="56.33203125" style="14" customWidth="1"/>
    <col min="10238" max="10238" width="6.109375" style="14" customWidth="1"/>
    <col min="10239" max="10239" width="7.44140625" style="14" customWidth="1"/>
    <col min="10240" max="10240" width="9.88671875" style="14" bestFit="1" customWidth="1"/>
    <col min="10241" max="10241" width="11" style="14" bestFit="1" customWidth="1"/>
    <col min="10242" max="10491" width="7.5546875" style="14"/>
    <col min="10492" max="10492" width="4.33203125" style="14" customWidth="1"/>
    <col min="10493" max="10493" width="56.33203125" style="14" customWidth="1"/>
    <col min="10494" max="10494" width="6.109375" style="14" customWidth="1"/>
    <col min="10495" max="10495" width="7.44140625" style="14" customWidth="1"/>
    <col min="10496" max="10496" width="9.88671875" style="14" bestFit="1" customWidth="1"/>
    <col min="10497" max="10497" width="11" style="14" bestFit="1" customWidth="1"/>
    <col min="10498" max="10747" width="7.5546875" style="14"/>
    <col min="10748" max="10748" width="4.33203125" style="14" customWidth="1"/>
    <col min="10749" max="10749" width="56.33203125" style="14" customWidth="1"/>
    <col min="10750" max="10750" width="6.109375" style="14" customWidth="1"/>
    <col min="10751" max="10751" width="7.44140625" style="14" customWidth="1"/>
    <col min="10752" max="10752" width="9.88671875" style="14" bestFit="1" customWidth="1"/>
    <col min="10753" max="10753" width="11" style="14" bestFit="1" customWidth="1"/>
    <col min="10754" max="11003" width="7.5546875" style="14"/>
    <col min="11004" max="11004" width="4.33203125" style="14" customWidth="1"/>
    <col min="11005" max="11005" width="56.33203125" style="14" customWidth="1"/>
    <col min="11006" max="11006" width="6.109375" style="14" customWidth="1"/>
    <col min="11007" max="11007" width="7.44140625" style="14" customWidth="1"/>
    <col min="11008" max="11008" width="9.88671875" style="14" bestFit="1" customWidth="1"/>
    <col min="11009" max="11009" width="11" style="14" bestFit="1" customWidth="1"/>
    <col min="11010" max="11259" width="7.5546875" style="14"/>
    <col min="11260" max="11260" width="4.33203125" style="14" customWidth="1"/>
    <col min="11261" max="11261" width="56.33203125" style="14" customWidth="1"/>
    <col min="11262" max="11262" width="6.109375" style="14" customWidth="1"/>
    <col min="11263" max="11263" width="7.44140625" style="14" customWidth="1"/>
    <col min="11264" max="11264" width="9.88671875" style="14" bestFit="1" customWidth="1"/>
    <col min="11265" max="11265" width="11" style="14" bestFit="1" customWidth="1"/>
    <col min="11266" max="11515" width="7.5546875" style="14"/>
    <col min="11516" max="11516" width="4.33203125" style="14" customWidth="1"/>
    <col min="11517" max="11517" width="56.33203125" style="14" customWidth="1"/>
    <col min="11518" max="11518" width="6.109375" style="14" customWidth="1"/>
    <col min="11519" max="11519" width="7.44140625" style="14" customWidth="1"/>
    <col min="11520" max="11520" width="9.88671875" style="14" bestFit="1" customWidth="1"/>
    <col min="11521" max="11521" width="11" style="14" bestFit="1" customWidth="1"/>
    <col min="11522" max="11771" width="7.5546875" style="14"/>
    <col min="11772" max="11772" width="4.33203125" style="14" customWidth="1"/>
    <col min="11773" max="11773" width="56.33203125" style="14" customWidth="1"/>
    <col min="11774" max="11774" width="6.109375" style="14" customWidth="1"/>
    <col min="11775" max="11775" width="7.44140625" style="14" customWidth="1"/>
    <col min="11776" max="11776" width="9.88671875" style="14" bestFit="1" customWidth="1"/>
    <col min="11777" max="11777" width="11" style="14" bestFit="1" customWidth="1"/>
    <col min="11778" max="12027" width="7.5546875" style="14"/>
    <col min="12028" max="12028" width="4.33203125" style="14" customWidth="1"/>
    <col min="12029" max="12029" width="56.33203125" style="14" customWidth="1"/>
    <col min="12030" max="12030" width="6.109375" style="14" customWidth="1"/>
    <col min="12031" max="12031" width="7.44140625" style="14" customWidth="1"/>
    <col min="12032" max="12032" width="9.88671875" style="14" bestFit="1" customWidth="1"/>
    <col min="12033" max="12033" width="11" style="14" bestFit="1" customWidth="1"/>
    <col min="12034" max="12283" width="7.5546875" style="14"/>
    <col min="12284" max="12284" width="4.33203125" style="14" customWidth="1"/>
    <col min="12285" max="12285" width="56.33203125" style="14" customWidth="1"/>
    <col min="12286" max="12286" width="6.109375" style="14" customWidth="1"/>
    <col min="12287" max="12287" width="7.44140625" style="14" customWidth="1"/>
    <col min="12288" max="12288" width="9.88671875" style="14" bestFit="1" customWidth="1"/>
    <col min="12289" max="12289" width="11" style="14" bestFit="1" customWidth="1"/>
    <col min="12290" max="12539" width="7.5546875" style="14"/>
    <col min="12540" max="12540" width="4.33203125" style="14" customWidth="1"/>
    <col min="12541" max="12541" width="56.33203125" style="14" customWidth="1"/>
    <col min="12542" max="12542" width="6.109375" style="14" customWidth="1"/>
    <col min="12543" max="12543" width="7.44140625" style="14" customWidth="1"/>
    <col min="12544" max="12544" width="9.88671875" style="14" bestFit="1" customWidth="1"/>
    <col min="12545" max="12545" width="11" style="14" bestFit="1" customWidth="1"/>
    <col min="12546" max="12795" width="7.5546875" style="14"/>
    <col min="12796" max="12796" width="4.33203125" style="14" customWidth="1"/>
    <col min="12797" max="12797" width="56.33203125" style="14" customWidth="1"/>
    <col min="12798" max="12798" width="6.109375" style="14" customWidth="1"/>
    <col min="12799" max="12799" width="7.44140625" style="14" customWidth="1"/>
    <col min="12800" max="12800" width="9.88671875" style="14" bestFit="1" customWidth="1"/>
    <col min="12801" max="12801" width="11" style="14" bestFit="1" customWidth="1"/>
    <col min="12802" max="13051" width="7.5546875" style="14"/>
    <col min="13052" max="13052" width="4.33203125" style="14" customWidth="1"/>
    <col min="13053" max="13053" width="56.33203125" style="14" customWidth="1"/>
    <col min="13054" max="13054" width="6.109375" style="14" customWidth="1"/>
    <col min="13055" max="13055" width="7.44140625" style="14" customWidth="1"/>
    <col min="13056" max="13056" width="9.88671875" style="14" bestFit="1" customWidth="1"/>
    <col min="13057" max="13057" width="11" style="14" bestFit="1" customWidth="1"/>
    <col min="13058" max="13307" width="7.5546875" style="14"/>
    <col min="13308" max="13308" width="4.33203125" style="14" customWidth="1"/>
    <col min="13309" max="13309" width="56.33203125" style="14" customWidth="1"/>
    <col min="13310" max="13310" width="6.109375" style="14" customWidth="1"/>
    <col min="13311" max="13311" width="7.44140625" style="14" customWidth="1"/>
    <col min="13312" max="13312" width="9.88671875" style="14" bestFit="1" customWidth="1"/>
    <col min="13313" max="13313" width="11" style="14" bestFit="1" customWidth="1"/>
    <col min="13314" max="13563" width="7.5546875" style="14"/>
    <col min="13564" max="13564" width="4.33203125" style="14" customWidth="1"/>
    <col min="13565" max="13565" width="56.33203125" style="14" customWidth="1"/>
    <col min="13566" max="13566" width="6.109375" style="14" customWidth="1"/>
    <col min="13567" max="13567" width="7.44140625" style="14" customWidth="1"/>
    <col min="13568" max="13568" width="9.88671875" style="14" bestFit="1" customWidth="1"/>
    <col min="13569" max="13569" width="11" style="14" bestFit="1" customWidth="1"/>
    <col min="13570" max="13819" width="7.5546875" style="14"/>
    <col min="13820" max="13820" width="4.33203125" style="14" customWidth="1"/>
    <col min="13821" max="13821" width="56.33203125" style="14" customWidth="1"/>
    <col min="13822" max="13822" width="6.109375" style="14" customWidth="1"/>
    <col min="13823" max="13823" width="7.44140625" style="14" customWidth="1"/>
    <col min="13824" max="13824" width="9.88671875" style="14" bestFit="1" customWidth="1"/>
    <col min="13825" max="13825" width="11" style="14" bestFit="1" customWidth="1"/>
    <col min="13826" max="14075" width="7.5546875" style="14"/>
    <col min="14076" max="14076" width="4.33203125" style="14" customWidth="1"/>
    <col min="14077" max="14077" width="56.33203125" style="14" customWidth="1"/>
    <col min="14078" max="14078" width="6.109375" style="14" customWidth="1"/>
    <col min="14079" max="14079" width="7.44140625" style="14" customWidth="1"/>
    <col min="14080" max="14080" width="9.88671875" style="14" bestFit="1" customWidth="1"/>
    <col min="14081" max="14081" width="11" style="14" bestFit="1" customWidth="1"/>
    <col min="14082" max="14331" width="7.5546875" style="14"/>
    <col min="14332" max="14332" width="4.33203125" style="14" customWidth="1"/>
    <col min="14333" max="14333" width="56.33203125" style="14" customWidth="1"/>
    <col min="14334" max="14334" width="6.109375" style="14" customWidth="1"/>
    <col min="14335" max="14335" width="7.44140625" style="14" customWidth="1"/>
    <col min="14336" max="14336" width="9.88671875" style="14" bestFit="1" customWidth="1"/>
    <col min="14337" max="14337" width="11" style="14" bestFit="1" customWidth="1"/>
    <col min="14338" max="14587" width="7.5546875" style="14"/>
    <col min="14588" max="14588" width="4.33203125" style="14" customWidth="1"/>
    <col min="14589" max="14589" width="56.33203125" style="14" customWidth="1"/>
    <col min="14590" max="14590" width="6.109375" style="14" customWidth="1"/>
    <col min="14591" max="14591" width="7.44140625" style="14" customWidth="1"/>
    <col min="14592" max="14592" width="9.88671875" style="14" bestFit="1" customWidth="1"/>
    <col min="14593" max="14593" width="11" style="14" bestFit="1" customWidth="1"/>
    <col min="14594" max="14843" width="7.5546875" style="14"/>
    <col min="14844" max="14844" width="4.33203125" style="14" customWidth="1"/>
    <col min="14845" max="14845" width="56.33203125" style="14" customWidth="1"/>
    <col min="14846" max="14846" width="6.109375" style="14" customWidth="1"/>
    <col min="14847" max="14847" width="7.44140625" style="14" customWidth="1"/>
    <col min="14848" max="14848" width="9.88671875" style="14" bestFit="1" customWidth="1"/>
    <col min="14849" max="14849" width="11" style="14" bestFit="1" customWidth="1"/>
    <col min="14850" max="15099" width="7.5546875" style="14"/>
    <col min="15100" max="15100" width="4.33203125" style="14" customWidth="1"/>
    <col min="15101" max="15101" width="56.33203125" style="14" customWidth="1"/>
    <col min="15102" max="15102" width="6.109375" style="14" customWidth="1"/>
    <col min="15103" max="15103" width="7.44140625" style="14" customWidth="1"/>
    <col min="15104" max="15104" width="9.88671875" style="14" bestFit="1" customWidth="1"/>
    <col min="15105" max="15105" width="11" style="14" bestFit="1" customWidth="1"/>
    <col min="15106" max="15355" width="7.5546875" style="14"/>
    <col min="15356" max="15356" width="4.33203125" style="14" customWidth="1"/>
    <col min="15357" max="15357" width="56.33203125" style="14" customWidth="1"/>
    <col min="15358" max="15358" width="6.109375" style="14" customWidth="1"/>
    <col min="15359" max="15359" width="7.44140625" style="14" customWidth="1"/>
    <col min="15360" max="15360" width="9.88671875" style="14" bestFit="1" customWidth="1"/>
    <col min="15361" max="15361" width="11" style="14" bestFit="1" customWidth="1"/>
    <col min="15362" max="15611" width="7.5546875" style="14"/>
    <col min="15612" max="15612" width="4.33203125" style="14" customWidth="1"/>
    <col min="15613" max="15613" width="56.33203125" style="14" customWidth="1"/>
    <col min="15614" max="15614" width="6.109375" style="14" customWidth="1"/>
    <col min="15615" max="15615" width="7.44140625" style="14" customWidth="1"/>
    <col min="15616" max="15616" width="9.88671875" style="14" bestFit="1" customWidth="1"/>
    <col min="15617" max="15617" width="11" style="14" bestFit="1" customWidth="1"/>
    <col min="15618" max="15867" width="7.5546875" style="14"/>
    <col min="15868" max="15868" width="4.33203125" style="14" customWidth="1"/>
    <col min="15869" max="15869" width="56.33203125" style="14" customWidth="1"/>
    <col min="15870" max="15870" width="6.109375" style="14" customWidth="1"/>
    <col min="15871" max="15871" width="7.44140625" style="14" customWidth="1"/>
    <col min="15872" max="15872" width="9.88671875" style="14" bestFit="1" customWidth="1"/>
    <col min="15873" max="15873" width="11" style="14" bestFit="1" customWidth="1"/>
    <col min="15874" max="16123" width="7.5546875" style="14"/>
    <col min="16124" max="16124" width="4.33203125" style="14" customWidth="1"/>
    <col min="16125" max="16125" width="56.33203125" style="14" customWidth="1"/>
    <col min="16126" max="16126" width="6.109375" style="14" customWidth="1"/>
    <col min="16127" max="16127" width="7.44140625" style="14" customWidth="1"/>
    <col min="16128" max="16128" width="9.88671875" style="14" bestFit="1" customWidth="1"/>
    <col min="16129" max="16129" width="11" style="14" bestFit="1" customWidth="1"/>
    <col min="16130" max="16384" width="7.5546875" style="14"/>
  </cols>
  <sheetData>
    <row r="1" spans="1:6" ht="38.1" customHeight="1">
      <c r="A1" s="16" t="s">
        <v>14</v>
      </c>
      <c r="B1" s="16" t="s">
        <v>15</v>
      </c>
      <c r="C1" s="254" t="s">
        <v>16</v>
      </c>
      <c r="D1" s="254" t="s">
        <v>17</v>
      </c>
      <c r="E1" s="255" t="s">
        <v>18</v>
      </c>
      <c r="F1" s="593" t="s">
        <v>19</v>
      </c>
    </row>
    <row r="2" spans="1:6">
      <c r="A2" s="18"/>
      <c r="B2" s="18"/>
      <c r="C2" s="256"/>
      <c r="D2" s="256"/>
      <c r="E2" s="257"/>
      <c r="F2" s="594"/>
    </row>
    <row r="3" spans="1:6">
      <c r="C3" s="259"/>
      <c r="D3" s="260"/>
    </row>
    <row r="4" spans="1:6">
      <c r="A4" s="262" t="s">
        <v>0</v>
      </c>
      <c r="B4" s="34" t="s">
        <v>20</v>
      </c>
      <c r="C4" s="259"/>
      <c r="D4" s="260"/>
      <c r="E4" s="263"/>
      <c r="F4" s="596"/>
    </row>
    <row r="5" spans="1:6">
      <c r="C5" s="259"/>
      <c r="D5" s="260"/>
    </row>
    <row r="6" spans="1:6">
      <c r="B6" s="34" t="s">
        <v>21</v>
      </c>
      <c r="C6" s="259"/>
      <c r="D6" s="260"/>
    </row>
    <row r="7" spans="1:6" ht="54">
      <c r="B7" s="35" t="s">
        <v>22</v>
      </c>
      <c r="C7" s="259"/>
      <c r="D7" s="260"/>
    </row>
    <row r="8" spans="1:6">
      <c r="A8" s="264"/>
      <c r="B8" s="37"/>
      <c r="C8" s="265"/>
      <c r="D8" s="266"/>
      <c r="E8" s="267"/>
      <c r="F8" s="597"/>
    </row>
    <row r="9" spans="1:6">
      <c r="B9" s="35"/>
      <c r="C9" s="259"/>
      <c r="D9" s="260"/>
    </row>
    <row r="10" spans="1:6">
      <c r="A10" s="258" t="s">
        <v>48</v>
      </c>
      <c r="B10" s="268" t="s">
        <v>50</v>
      </c>
      <c r="C10" s="259"/>
      <c r="D10" s="260"/>
    </row>
    <row r="11" spans="1:6" ht="180">
      <c r="B11" s="268" t="s">
        <v>49</v>
      </c>
      <c r="C11" s="259"/>
      <c r="D11" s="260"/>
    </row>
    <row r="12" spans="1:6">
      <c r="A12" s="269"/>
      <c r="B12" s="270"/>
      <c r="C12" s="271" t="s">
        <v>13</v>
      </c>
      <c r="D12" s="272">
        <v>70</v>
      </c>
      <c r="E12" s="267"/>
      <c r="F12" s="597">
        <f>D12*E12</f>
        <v>0</v>
      </c>
    </row>
    <row r="13" spans="1:6">
      <c r="B13" s="42"/>
      <c r="C13" s="259"/>
      <c r="D13" s="260"/>
    </row>
    <row r="14" spans="1:6">
      <c r="A14" s="273"/>
      <c r="B14" s="274" t="s">
        <v>23</v>
      </c>
      <c r="C14" s="275"/>
      <c r="D14" s="276"/>
      <c r="E14" s="277"/>
      <c r="F14" s="598">
        <f>SUM(F9:F13)</f>
        <v>0</v>
      </c>
    </row>
    <row r="15" spans="1:6">
      <c r="A15" s="278"/>
      <c r="B15" s="43"/>
      <c r="C15" s="275"/>
      <c r="D15" s="276"/>
      <c r="E15" s="279"/>
      <c r="F15" s="599"/>
    </row>
    <row r="16" spans="1:6">
      <c r="B16" s="35"/>
      <c r="C16" s="259"/>
      <c r="D16" s="260"/>
    </row>
    <row r="17" spans="1:6">
      <c r="A17" s="262" t="s">
        <v>2</v>
      </c>
      <c r="B17" s="280" t="s">
        <v>24</v>
      </c>
      <c r="C17" s="259"/>
      <c r="D17" s="260"/>
      <c r="E17" s="263"/>
      <c r="F17" s="596"/>
    </row>
    <row r="18" spans="1:6">
      <c r="B18" s="35"/>
      <c r="C18" s="259"/>
      <c r="D18" s="260"/>
    </row>
    <row r="19" spans="1:6">
      <c r="B19" s="280" t="s">
        <v>21</v>
      </c>
      <c r="C19" s="259"/>
      <c r="D19" s="260"/>
    </row>
    <row r="20" spans="1:6" ht="36">
      <c r="B20" s="35" t="s">
        <v>25</v>
      </c>
      <c r="C20" s="259"/>
      <c r="D20" s="260"/>
    </row>
    <row r="21" spans="1:6" ht="144">
      <c r="B21" s="35" t="s">
        <v>63</v>
      </c>
      <c r="C21" s="259"/>
      <c r="D21" s="260"/>
    </row>
    <row r="22" spans="1:6">
      <c r="B22" s="35" t="s">
        <v>26</v>
      </c>
      <c r="C22" s="259"/>
      <c r="D22" s="260"/>
    </row>
    <row r="23" spans="1:6">
      <c r="A23" s="264"/>
      <c r="B23" s="37"/>
      <c r="C23" s="265"/>
      <c r="D23" s="266"/>
      <c r="E23" s="267"/>
      <c r="F23" s="597"/>
    </row>
    <row r="24" spans="1:6">
      <c r="A24" s="264"/>
      <c r="B24" s="37" t="s">
        <v>27</v>
      </c>
      <c r="C24" s="265"/>
      <c r="D24" s="266"/>
      <c r="E24" s="267"/>
      <c r="F24" s="597"/>
    </row>
    <row r="25" spans="1:6" s="15" customFormat="1">
      <c r="A25" s="281"/>
      <c r="B25" s="282"/>
      <c r="C25" s="283"/>
      <c r="D25" s="284"/>
      <c r="E25" s="285"/>
      <c r="F25" s="600"/>
    </row>
    <row r="26" spans="1:6" s="15" customFormat="1">
      <c r="A26" s="286"/>
      <c r="B26" s="287"/>
      <c r="C26" s="288"/>
      <c r="D26" s="289"/>
      <c r="E26" s="290"/>
      <c r="F26" s="601"/>
    </row>
    <row r="27" spans="1:6" s="15" customFormat="1">
      <c r="A27" s="281" t="s">
        <v>28</v>
      </c>
      <c r="B27" s="282" t="s">
        <v>29</v>
      </c>
      <c r="C27" s="283"/>
      <c r="D27" s="291"/>
      <c r="E27" s="285"/>
      <c r="F27" s="600"/>
    </row>
    <row r="28" spans="1:6" s="15" customFormat="1" ht="108">
      <c r="A28" s="281"/>
      <c r="B28" s="282" t="s">
        <v>30</v>
      </c>
      <c r="C28" s="283"/>
      <c r="D28" s="291"/>
      <c r="E28" s="285"/>
      <c r="F28" s="600"/>
    </row>
    <row r="29" spans="1:6" s="15" customFormat="1">
      <c r="A29" s="292"/>
      <c r="B29" s="293"/>
      <c r="C29" s="294" t="s">
        <v>6</v>
      </c>
      <c r="D29" s="295">
        <v>30</v>
      </c>
      <c r="E29" s="296"/>
      <c r="F29" s="602">
        <f>D29*E29</f>
        <v>0</v>
      </c>
    </row>
    <row r="30" spans="1:6" s="15" customFormat="1">
      <c r="A30" s="286"/>
      <c r="B30" s="287"/>
      <c r="C30" s="288"/>
      <c r="D30" s="289"/>
      <c r="E30" s="290"/>
      <c r="F30" s="601"/>
    </row>
    <row r="31" spans="1:6" s="15" customFormat="1">
      <c r="A31" s="281" t="s">
        <v>51</v>
      </c>
      <c r="B31" s="282" t="s">
        <v>116</v>
      </c>
      <c r="C31" s="283"/>
      <c r="D31" s="291"/>
      <c r="E31" s="285"/>
      <c r="F31" s="600"/>
    </row>
    <row r="32" spans="1:6" s="15" customFormat="1" ht="72">
      <c r="A32" s="281"/>
      <c r="B32" s="282" t="s">
        <v>117</v>
      </c>
      <c r="C32" s="283"/>
      <c r="D32" s="291"/>
      <c r="E32" s="285"/>
      <c r="F32" s="600"/>
    </row>
    <row r="33" spans="1:6" s="15" customFormat="1">
      <c r="A33" s="292"/>
      <c r="B33" s="293"/>
      <c r="C33" s="294" t="s">
        <v>13</v>
      </c>
      <c r="D33" s="295">
        <v>65</v>
      </c>
      <c r="E33" s="296"/>
      <c r="F33" s="602">
        <f>D33*E33</f>
        <v>0</v>
      </c>
    </row>
    <row r="34" spans="1:6" s="15" customFormat="1">
      <c r="A34" s="286"/>
      <c r="B34" s="287"/>
      <c r="C34" s="288"/>
      <c r="D34" s="289"/>
      <c r="E34" s="290"/>
      <c r="F34" s="601"/>
    </row>
    <row r="35" spans="1:6" s="15" customFormat="1">
      <c r="A35" s="281" t="s">
        <v>52</v>
      </c>
      <c r="B35" s="282" t="s">
        <v>32</v>
      </c>
      <c r="C35" s="283"/>
      <c r="D35" s="291"/>
      <c r="E35" s="285"/>
      <c r="F35" s="600"/>
    </row>
    <row r="36" spans="1:6" s="15" customFormat="1" ht="72">
      <c r="A36" s="281"/>
      <c r="B36" s="282" t="s">
        <v>33</v>
      </c>
      <c r="C36" s="283"/>
      <c r="D36" s="291"/>
      <c r="E36" s="285"/>
      <c r="F36" s="600"/>
    </row>
    <row r="37" spans="1:6" s="15" customFormat="1">
      <c r="A37" s="292"/>
      <c r="B37" s="293"/>
      <c r="C37" s="294" t="s">
        <v>6</v>
      </c>
      <c r="D37" s="295">
        <v>30</v>
      </c>
      <c r="E37" s="296"/>
      <c r="F37" s="602">
        <f>D37*E37</f>
        <v>0</v>
      </c>
    </row>
    <row r="39" spans="1:6">
      <c r="A39" s="264"/>
      <c r="B39" s="37"/>
      <c r="C39" s="265"/>
      <c r="D39" s="266"/>
      <c r="E39" s="267"/>
      <c r="F39" s="597"/>
    </row>
    <row r="40" spans="1:6">
      <c r="A40" s="264"/>
      <c r="B40" s="37" t="s">
        <v>59</v>
      </c>
      <c r="C40" s="265"/>
      <c r="D40" s="266"/>
      <c r="E40" s="267"/>
      <c r="F40" s="597"/>
    </row>
    <row r="41" spans="1:6" s="15" customFormat="1">
      <c r="A41" s="281"/>
      <c r="B41" s="282"/>
      <c r="C41" s="283"/>
      <c r="D41" s="284"/>
      <c r="E41" s="285"/>
      <c r="F41" s="600"/>
    </row>
    <row r="42" spans="1:6" s="15" customFormat="1">
      <c r="A42" s="286"/>
      <c r="B42" s="287"/>
      <c r="C42" s="288"/>
      <c r="D42" s="289"/>
      <c r="E42" s="290"/>
      <c r="F42" s="601"/>
    </row>
    <row r="43" spans="1:6" s="251" customFormat="1" ht="36">
      <c r="A43" s="281" t="s">
        <v>31</v>
      </c>
      <c r="B43" s="282" t="s">
        <v>245</v>
      </c>
      <c r="C43" s="283"/>
      <c r="D43" s="291"/>
      <c r="E43" s="285"/>
      <c r="F43" s="600"/>
    </row>
    <row r="44" spans="1:6" s="251" customFormat="1" ht="198">
      <c r="A44" s="281"/>
      <c r="B44" s="282" t="s">
        <v>119</v>
      </c>
      <c r="C44" s="283"/>
      <c r="D44" s="291"/>
      <c r="E44" s="285"/>
      <c r="F44" s="600"/>
    </row>
    <row r="45" spans="1:6" s="251" customFormat="1">
      <c r="A45" s="292"/>
      <c r="B45" s="297" t="s">
        <v>113</v>
      </c>
      <c r="C45" s="294" t="s">
        <v>13</v>
      </c>
      <c r="D45" s="295">
        <v>30</v>
      </c>
      <c r="E45" s="296"/>
      <c r="F45" s="602">
        <f>D45*E45</f>
        <v>0</v>
      </c>
    </row>
    <row r="46" spans="1:6" s="251" customFormat="1">
      <c r="A46" s="292"/>
      <c r="B46" s="297" t="s">
        <v>114</v>
      </c>
      <c r="C46" s="294" t="s">
        <v>6</v>
      </c>
      <c r="D46" s="295">
        <v>8</v>
      </c>
      <c r="E46" s="296"/>
      <c r="F46" s="602">
        <f>D46*E46</f>
        <v>0</v>
      </c>
    </row>
    <row r="47" spans="1:6" s="251" customFormat="1">
      <c r="A47" s="292"/>
      <c r="B47" s="297" t="s">
        <v>60</v>
      </c>
      <c r="C47" s="294" t="s">
        <v>13</v>
      </c>
      <c r="D47" s="295">
        <v>30</v>
      </c>
      <c r="E47" s="296"/>
      <c r="F47" s="602">
        <f>D47*E47</f>
        <v>0</v>
      </c>
    </row>
    <row r="48" spans="1:6" s="251" customFormat="1">
      <c r="A48" s="292"/>
      <c r="B48" s="297" t="s">
        <v>115</v>
      </c>
      <c r="C48" s="294" t="s">
        <v>6</v>
      </c>
      <c r="D48" s="295">
        <v>5</v>
      </c>
      <c r="E48" s="296"/>
      <c r="F48" s="602">
        <f>D48*E48</f>
        <v>0</v>
      </c>
    </row>
    <row r="49" spans="1:6" s="15" customFormat="1">
      <c r="A49" s="286"/>
      <c r="B49" s="287"/>
      <c r="C49" s="288"/>
      <c r="D49" s="289"/>
      <c r="E49" s="290"/>
      <c r="F49" s="601"/>
    </row>
    <row r="50" spans="1:6" s="251" customFormat="1" ht="36">
      <c r="A50" s="281" t="s">
        <v>31</v>
      </c>
      <c r="B50" s="282" t="s">
        <v>246</v>
      </c>
      <c r="C50" s="283"/>
      <c r="D50" s="291"/>
      <c r="E50" s="285"/>
      <c r="F50" s="600"/>
    </row>
    <row r="51" spans="1:6" s="251" customFormat="1" ht="198">
      <c r="A51" s="281"/>
      <c r="B51" s="282" t="s">
        <v>119</v>
      </c>
      <c r="C51" s="283"/>
      <c r="D51" s="291"/>
      <c r="E51" s="298"/>
      <c r="F51" s="600"/>
    </row>
    <row r="52" spans="1:6" s="251" customFormat="1">
      <c r="A52" s="292"/>
      <c r="B52" s="297" t="s">
        <v>114</v>
      </c>
      <c r="C52" s="294" t="s">
        <v>6</v>
      </c>
      <c r="D52" s="295">
        <v>4</v>
      </c>
      <c r="E52" s="296"/>
      <c r="F52" s="602">
        <f>D52*E52</f>
        <v>0</v>
      </c>
    </row>
    <row r="53" spans="1:6" s="251" customFormat="1">
      <c r="A53" s="292"/>
      <c r="B53" s="297" t="s">
        <v>60</v>
      </c>
      <c r="C53" s="294" t="s">
        <v>13</v>
      </c>
      <c r="D53" s="295">
        <v>30</v>
      </c>
      <c r="E53" s="296"/>
      <c r="F53" s="602">
        <f>D53*E53</f>
        <v>0</v>
      </c>
    </row>
    <row r="54" spans="1:6" s="251" customFormat="1">
      <c r="A54" s="292"/>
      <c r="B54" s="297" t="s">
        <v>235</v>
      </c>
      <c r="C54" s="294" t="s">
        <v>6</v>
      </c>
      <c r="D54" s="295">
        <v>4</v>
      </c>
      <c r="E54" s="296"/>
      <c r="F54" s="602">
        <f>D54*E54</f>
        <v>0</v>
      </c>
    </row>
    <row r="55" spans="1:6" s="251" customFormat="1">
      <c r="A55" s="286"/>
      <c r="B55" s="287"/>
      <c r="C55" s="288"/>
      <c r="D55" s="289"/>
      <c r="E55" s="290"/>
      <c r="F55" s="601"/>
    </row>
    <row r="56" spans="1:6" s="251" customFormat="1" ht="36">
      <c r="A56" s="281" t="s">
        <v>53</v>
      </c>
      <c r="B56" s="282" t="s">
        <v>247</v>
      </c>
      <c r="C56" s="283"/>
      <c r="D56" s="291"/>
      <c r="E56" s="285"/>
      <c r="F56" s="600"/>
    </row>
    <row r="57" spans="1:6" s="251" customFormat="1" ht="108">
      <c r="A57" s="281"/>
      <c r="B57" s="282" t="s">
        <v>226</v>
      </c>
      <c r="C57" s="283"/>
      <c r="D57" s="291"/>
      <c r="E57" s="299"/>
      <c r="F57" s="600"/>
    </row>
    <row r="58" spans="1:6" s="251" customFormat="1">
      <c r="A58" s="292"/>
      <c r="B58" s="297" t="s">
        <v>227</v>
      </c>
      <c r="C58" s="294" t="s">
        <v>6</v>
      </c>
      <c r="D58" s="295">
        <v>5</v>
      </c>
      <c r="E58" s="296"/>
      <c r="F58" s="602">
        <f>D58*E58</f>
        <v>0</v>
      </c>
    </row>
    <row r="59" spans="1:6" s="251" customFormat="1">
      <c r="A59" s="292"/>
      <c r="B59" s="297" t="s">
        <v>228</v>
      </c>
      <c r="C59" s="294" t="s">
        <v>6</v>
      </c>
      <c r="D59" s="295">
        <v>5</v>
      </c>
      <c r="E59" s="296"/>
      <c r="F59" s="602">
        <f>D59*E59</f>
        <v>0</v>
      </c>
    </row>
    <row r="60" spans="1:6" s="251" customFormat="1">
      <c r="A60" s="292"/>
      <c r="B60" s="297" t="s">
        <v>229</v>
      </c>
      <c r="C60" s="294" t="s">
        <v>6</v>
      </c>
      <c r="D60" s="295">
        <v>5</v>
      </c>
      <c r="E60" s="296"/>
      <c r="F60" s="602">
        <f>D60*E60</f>
        <v>0</v>
      </c>
    </row>
    <row r="61" spans="1:6" s="15" customFormat="1">
      <c r="A61" s="286"/>
      <c r="B61" s="287"/>
      <c r="C61" s="288"/>
      <c r="D61" s="289"/>
      <c r="E61" s="290"/>
      <c r="F61" s="601"/>
    </row>
    <row r="62" spans="1:6" s="251" customFormat="1">
      <c r="A62" s="281" t="s">
        <v>54</v>
      </c>
      <c r="B62" s="282" t="s">
        <v>64</v>
      </c>
      <c r="C62" s="283"/>
      <c r="D62" s="291"/>
      <c r="E62" s="285"/>
      <c r="F62" s="600"/>
    </row>
    <row r="63" spans="1:6" s="251" customFormat="1" ht="72">
      <c r="A63" s="281"/>
      <c r="B63" s="282" t="s">
        <v>65</v>
      </c>
      <c r="C63" s="283"/>
      <c r="D63" s="291"/>
      <c r="E63" s="285"/>
      <c r="F63" s="600"/>
    </row>
    <row r="64" spans="1:6" s="251" customFormat="1">
      <c r="A64" s="292"/>
      <c r="B64" s="297" t="s">
        <v>68</v>
      </c>
      <c r="C64" s="294" t="s">
        <v>6</v>
      </c>
      <c r="D64" s="295">
        <v>6.5</v>
      </c>
      <c r="E64" s="296"/>
      <c r="F64" s="602">
        <f>D64*E64</f>
        <v>0</v>
      </c>
    </row>
    <row r="66" spans="1:6">
      <c r="A66" s="278"/>
      <c r="B66" s="43" t="s">
        <v>35</v>
      </c>
      <c r="C66" s="275"/>
      <c r="D66" s="276"/>
      <c r="E66" s="279"/>
      <c r="F66" s="599"/>
    </row>
    <row r="67" spans="1:6" s="15" customFormat="1">
      <c r="A67" s="281"/>
      <c r="B67" s="282"/>
      <c r="C67" s="283"/>
      <c r="D67" s="284"/>
      <c r="E67" s="285"/>
      <c r="F67" s="600"/>
    </row>
    <row r="68" spans="1:6" s="15" customFormat="1">
      <c r="A68" s="286"/>
      <c r="B68" s="287"/>
      <c r="C68" s="288"/>
      <c r="D68" s="289"/>
      <c r="E68" s="290"/>
      <c r="F68" s="601"/>
    </row>
    <row r="69" spans="1:6" s="251" customFormat="1">
      <c r="A69" s="281" t="s">
        <v>66</v>
      </c>
      <c r="B69" s="282" t="s">
        <v>223</v>
      </c>
      <c r="C69" s="283"/>
      <c r="D69" s="291"/>
      <c r="E69" s="285"/>
      <c r="F69" s="600"/>
    </row>
    <row r="70" spans="1:6" s="251" customFormat="1" ht="108">
      <c r="A70" s="281"/>
      <c r="B70" s="282" t="s">
        <v>473</v>
      </c>
      <c r="C70" s="283"/>
      <c r="D70" s="291"/>
      <c r="E70" s="299"/>
      <c r="F70" s="600"/>
    </row>
    <row r="71" spans="1:6" s="251" customFormat="1">
      <c r="A71" s="292"/>
      <c r="B71" s="297" t="s">
        <v>239</v>
      </c>
      <c r="C71" s="294" t="s">
        <v>6</v>
      </c>
      <c r="D71" s="295">
        <v>4</v>
      </c>
      <c r="E71" s="296"/>
      <c r="F71" s="602">
        <f>D71*E71</f>
        <v>0</v>
      </c>
    </row>
    <row r="72" spans="1:6" s="251" customFormat="1">
      <c r="A72" s="292"/>
      <c r="B72" s="297" t="s">
        <v>224</v>
      </c>
      <c r="C72" s="294" t="s">
        <v>6</v>
      </c>
      <c r="D72" s="295">
        <v>4</v>
      </c>
      <c r="E72" s="296"/>
      <c r="F72" s="602">
        <f>D72*E72</f>
        <v>0</v>
      </c>
    </row>
    <row r="73" spans="1:6" s="15" customFormat="1">
      <c r="A73" s="286"/>
      <c r="B73" s="287"/>
      <c r="C73" s="288"/>
      <c r="D73" s="289"/>
      <c r="E73" s="290"/>
      <c r="F73" s="601"/>
    </row>
    <row r="74" spans="1:6" s="251" customFormat="1">
      <c r="A74" s="281" t="s">
        <v>67</v>
      </c>
      <c r="B74" s="282" t="s">
        <v>240</v>
      </c>
      <c r="C74" s="283"/>
      <c r="D74" s="291"/>
      <c r="E74" s="285"/>
      <c r="F74" s="600"/>
    </row>
    <row r="75" spans="1:6" s="251" customFormat="1" ht="126" customHeight="1">
      <c r="A75" s="281"/>
      <c r="B75" s="282" t="s">
        <v>230</v>
      </c>
      <c r="C75" s="283"/>
      <c r="D75" s="291"/>
      <c r="E75" s="285"/>
      <c r="F75" s="600"/>
    </row>
    <row r="76" spans="1:6" s="251" customFormat="1" ht="18.75">
      <c r="A76" s="281" t="s">
        <v>232</v>
      </c>
      <c r="B76" s="300" t="s">
        <v>231</v>
      </c>
      <c r="C76" s="283"/>
      <c r="D76" s="291"/>
      <c r="E76" s="285"/>
      <c r="F76" s="600"/>
    </row>
    <row r="77" spans="1:6" s="251" customFormat="1">
      <c r="A77" s="292"/>
      <c r="B77" s="297" t="s">
        <v>34</v>
      </c>
      <c r="C77" s="294" t="s">
        <v>6</v>
      </c>
      <c r="D77" s="295">
        <v>1</v>
      </c>
      <c r="E77" s="296"/>
      <c r="F77" s="602">
        <f>D77*E77</f>
        <v>0</v>
      </c>
    </row>
    <row r="78" spans="1:6" s="251" customFormat="1">
      <c r="A78" s="292"/>
      <c r="B78" s="297" t="s">
        <v>110</v>
      </c>
      <c r="C78" s="294" t="s">
        <v>13</v>
      </c>
      <c r="D78" s="295">
        <v>2</v>
      </c>
      <c r="E78" s="296"/>
      <c r="F78" s="602">
        <f>D78*E78</f>
        <v>0</v>
      </c>
    </row>
    <row r="79" spans="1:6" s="251" customFormat="1" ht="18.75">
      <c r="A79" s="281" t="s">
        <v>233</v>
      </c>
      <c r="B79" s="300" t="s">
        <v>234</v>
      </c>
      <c r="C79" s="283"/>
      <c r="D79" s="291"/>
      <c r="E79" s="285"/>
      <c r="F79" s="600"/>
    </row>
    <row r="80" spans="1:6" s="251" customFormat="1">
      <c r="A80" s="292"/>
      <c r="B80" s="297" t="s">
        <v>34</v>
      </c>
      <c r="C80" s="294" t="s">
        <v>6</v>
      </c>
      <c r="D80" s="295">
        <v>4</v>
      </c>
      <c r="E80" s="296"/>
      <c r="F80" s="602">
        <f>D80*E80</f>
        <v>0</v>
      </c>
    </row>
    <row r="81" spans="1:6" s="251" customFormat="1">
      <c r="A81" s="292"/>
      <c r="B81" s="297" t="s">
        <v>110</v>
      </c>
      <c r="C81" s="294" t="s">
        <v>13</v>
      </c>
      <c r="D81" s="295">
        <v>9</v>
      </c>
      <c r="E81" s="296"/>
      <c r="F81" s="602">
        <f>D81*E81</f>
        <v>0</v>
      </c>
    </row>
    <row r="82" spans="1:6" s="15" customFormat="1">
      <c r="A82" s="286"/>
      <c r="B82" s="287"/>
      <c r="C82" s="288"/>
      <c r="D82" s="289"/>
      <c r="E82" s="290"/>
      <c r="F82" s="601"/>
    </row>
    <row r="83" spans="1:6" s="251" customFormat="1">
      <c r="A83" s="281" t="s">
        <v>112</v>
      </c>
      <c r="B83" s="282" t="s">
        <v>237</v>
      </c>
      <c r="C83" s="283"/>
      <c r="D83" s="291"/>
      <c r="E83" s="285"/>
      <c r="F83" s="600"/>
    </row>
    <row r="84" spans="1:6" s="251" customFormat="1" ht="108">
      <c r="A84" s="281"/>
      <c r="B84" s="282" t="s">
        <v>244</v>
      </c>
      <c r="C84" s="283"/>
      <c r="D84" s="291"/>
      <c r="E84" s="299"/>
      <c r="F84" s="600"/>
    </row>
    <row r="85" spans="1:6" s="251" customFormat="1">
      <c r="A85" s="292"/>
      <c r="B85" s="297" t="s">
        <v>34</v>
      </c>
      <c r="C85" s="294" t="s">
        <v>6</v>
      </c>
      <c r="D85" s="295">
        <v>1.5</v>
      </c>
      <c r="E85" s="296"/>
      <c r="F85" s="602">
        <f>D85*E85</f>
        <v>0</v>
      </c>
    </row>
    <row r="86" spans="1:6" s="251" customFormat="1">
      <c r="A86" s="292"/>
      <c r="B86" s="297" t="s">
        <v>110</v>
      </c>
      <c r="C86" s="294" t="s">
        <v>13</v>
      </c>
      <c r="D86" s="295">
        <v>14</v>
      </c>
      <c r="E86" s="296"/>
      <c r="F86" s="602">
        <f>D86*E86</f>
        <v>0</v>
      </c>
    </row>
    <row r="87" spans="1:6" s="15" customFormat="1">
      <c r="A87" s="281"/>
      <c r="B87" s="301"/>
      <c r="C87" s="302"/>
      <c r="D87" s="303"/>
      <c r="E87" s="285"/>
      <c r="F87" s="600"/>
    </row>
    <row r="88" spans="1:6" s="251" customFormat="1">
      <c r="A88" s="281" t="s">
        <v>112</v>
      </c>
      <c r="B88" s="282" t="s">
        <v>242</v>
      </c>
      <c r="C88" s="283"/>
      <c r="D88" s="291"/>
      <c r="E88" s="285"/>
      <c r="F88" s="600"/>
    </row>
    <row r="89" spans="1:6" s="251" customFormat="1" ht="90">
      <c r="A89" s="281"/>
      <c r="B89" s="282" t="s">
        <v>236</v>
      </c>
      <c r="C89" s="283"/>
      <c r="D89" s="291"/>
      <c r="E89" s="285"/>
      <c r="F89" s="600"/>
    </row>
    <row r="90" spans="1:6" s="251" customFormat="1">
      <c r="A90" s="292"/>
      <c r="B90" s="297" t="s">
        <v>34</v>
      </c>
      <c r="C90" s="294" t="s">
        <v>6</v>
      </c>
      <c r="D90" s="295">
        <v>12</v>
      </c>
      <c r="E90" s="296"/>
      <c r="F90" s="602">
        <f>D90*E90</f>
        <v>0</v>
      </c>
    </row>
    <row r="91" spans="1:6" s="251" customFormat="1">
      <c r="A91" s="292"/>
      <c r="B91" s="297" t="s">
        <v>110</v>
      </c>
      <c r="C91" s="294" t="s">
        <v>13</v>
      </c>
      <c r="D91" s="295">
        <v>38</v>
      </c>
      <c r="E91" s="296"/>
      <c r="F91" s="602">
        <f>D91*E91</f>
        <v>0</v>
      </c>
    </row>
    <row r="92" spans="1:6" s="15" customFormat="1">
      <c r="A92" s="286"/>
      <c r="B92" s="287"/>
      <c r="C92" s="288"/>
      <c r="D92" s="289"/>
      <c r="E92" s="290"/>
      <c r="F92" s="601"/>
    </row>
    <row r="93" spans="1:6" s="253" customFormat="1">
      <c r="A93" s="281" t="s">
        <v>112</v>
      </c>
      <c r="B93" s="282" t="s">
        <v>475</v>
      </c>
      <c r="C93" s="283"/>
      <c r="D93" s="291"/>
      <c r="E93" s="285"/>
      <c r="F93" s="600"/>
    </row>
    <row r="94" spans="1:6" s="253" customFormat="1" ht="168" customHeight="1">
      <c r="A94" s="281"/>
      <c r="B94" s="282" t="s">
        <v>474</v>
      </c>
      <c r="C94" s="283"/>
      <c r="D94" s="291"/>
      <c r="E94" s="299"/>
      <c r="F94" s="600"/>
    </row>
    <row r="95" spans="1:6" s="253" customFormat="1">
      <c r="A95" s="292"/>
      <c r="B95" s="297" t="s">
        <v>243</v>
      </c>
      <c r="C95" s="294" t="s">
        <v>13</v>
      </c>
      <c r="D95" s="295">
        <v>12</v>
      </c>
      <c r="E95" s="296"/>
      <c r="F95" s="602">
        <f>D95*E95</f>
        <v>0</v>
      </c>
    </row>
    <row r="96" spans="1:6" s="15" customFormat="1">
      <c r="A96" s="286"/>
      <c r="B96" s="287"/>
      <c r="C96" s="288"/>
      <c r="D96" s="289"/>
      <c r="E96" s="290"/>
      <c r="F96" s="601"/>
    </row>
    <row r="97" spans="1:6" s="251" customFormat="1">
      <c r="A97" s="281" t="s">
        <v>118</v>
      </c>
      <c r="B97" s="282" t="s">
        <v>238</v>
      </c>
      <c r="C97" s="283"/>
      <c r="D97" s="291"/>
      <c r="E97" s="285"/>
      <c r="F97" s="600"/>
    </row>
    <row r="98" spans="1:6" s="251" customFormat="1" ht="216">
      <c r="A98" s="281"/>
      <c r="B98" s="282" t="s">
        <v>58</v>
      </c>
      <c r="C98" s="283"/>
      <c r="D98" s="291"/>
      <c r="E98" s="285"/>
      <c r="F98" s="600"/>
    </row>
    <row r="99" spans="1:6" s="251" customFormat="1">
      <c r="A99" s="292"/>
      <c r="B99" s="297" t="s">
        <v>56</v>
      </c>
      <c r="C99" s="294" t="s">
        <v>57</v>
      </c>
      <c r="D99" s="295">
        <v>30</v>
      </c>
      <c r="E99" s="296"/>
      <c r="F99" s="602">
        <f>D99*E99</f>
        <v>0</v>
      </c>
    </row>
    <row r="100" spans="1:6" s="15" customFormat="1">
      <c r="A100" s="286"/>
      <c r="B100" s="287"/>
      <c r="C100" s="288"/>
      <c r="D100" s="289"/>
      <c r="E100" s="290"/>
      <c r="F100" s="601"/>
    </row>
    <row r="101" spans="1:6" s="251" customFormat="1">
      <c r="A101" s="281" t="s">
        <v>225</v>
      </c>
      <c r="B101" s="282" t="s">
        <v>36</v>
      </c>
      <c r="C101" s="283"/>
      <c r="D101" s="291"/>
      <c r="E101" s="285"/>
      <c r="F101" s="600"/>
    </row>
    <row r="102" spans="1:6" s="251" customFormat="1" ht="72">
      <c r="A102" s="281"/>
      <c r="B102" s="282" t="s">
        <v>37</v>
      </c>
      <c r="C102" s="283"/>
      <c r="D102" s="291"/>
      <c r="E102" s="285"/>
      <c r="F102" s="600"/>
    </row>
    <row r="103" spans="1:6" s="251" customFormat="1">
      <c r="A103" s="292"/>
      <c r="B103" s="297" t="s">
        <v>38</v>
      </c>
      <c r="C103" s="294" t="s">
        <v>4</v>
      </c>
      <c r="D103" s="295">
        <f>(D77+D90+D80+D85)*120</f>
        <v>2220</v>
      </c>
      <c r="E103" s="296"/>
      <c r="F103" s="602">
        <f>D103*E103</f>
        <v>0</v>
      </c>
    </row>
    <row r="104" spans="1:6" s="252" customFormat="1">
      <c r="A104" s="264"/>
      <c r="B104" s="37"/>
      <c r="C104" s="265"/>
      <c r="D104" s="266"/>
      <c r="E104" s="267"/>
      <c r="F104" s="597"/>
    </row>
    <row r="106" spans="1:6">
      <c r="B106" s="42"/>
      <c r="C106" s="259"/>
      <c r="D106" s="260"/>
    </row>
    <row r="107" spans="1:6">
      <c r="A107" s="273"/>
      <c r="B107" s="274" t="s">
        <v>39</v>
      </c>
      <c r="C107" s="275"/>
      <c r="D107" s="276"/>
      <c r="E107" s="277"/>
      <c r="F107" s="598">
        <f>SUM(F20:F106)</f>
        <v>0</v>
      </c>
    </row>
    <row r="108" spans="1:6">
      <c r="A108" s="278"/>
      <c r="B108" s="43"/>
      <c r="C108" s="275"/>
      <c r="D108" s="276"/>
      <c r="E108" s="279"/>
      <c r="F108" s="599"/>
    </row>
    <row r="109" spans="1:6">
      <c r="B109" s="35"/>
      <c r="C109" s="259"/>
      <c r="D109" s="260"/>
    </row>
    <row r="110" spans="1:6">
      <c r="B110" s="35"/>
      <c r="C110" s="259"/>
      <c r="D110" s="260"/>
    </row>
    <row r="111" spans="1:6">
      <c r="A111" s="262" t="s">
        <v>3</v>
      </c>
      <c r="B111" s="280" t="s">
        <v>111</v>
      </c>
      <c r="C111" s="259"/>
      <c r="D111" s="260"/>
      <c r="E111" s="263"/>
      <c r="F111" s="596"/>
    </row>
    <row r="112" spans="1:6">
      <c r="A112" s="262"/>
      <c r="B112" s="280"/>
      <c r="C112" s="259"/>
      <c r="D112" s="260"/>
      <c r="E112" s="263"/>
      <c r="F112" s="596"/>
    </row>
    <row r="113" spans="1:6">
      <c r="B113" s="304"/>
      <c r="C113" s="259"/>
      <c r="D113" s="260"/>
    </row>
    <row r="114" spans="1:6">
      <c r="A114" s="305"/>
      <c r="B114" s="306" t="s">
        <v>21</v>
      </c>
      <c r="C114" s="259"/>
      <c r="D114" s="260"/>
    </row>
    <row r="115" spans="1:6" ht="36">
      <c r="A115" s="305"/>
      <c r="B115" s="307" t="s">
        <v>41</v>
      </c>
      <c r="C115" s="259"/>
      <c r="D115" s="260"/>
    </row>
    <row r="116" spans="1:6" ht="36.75">
      <c r="A116" s="305"/>
      <c r="B116" s="307" t="s">
        <v>248</v>
      </c>
      <c r="C116" s="259"/>
      <c r="D116" s="260"/>
    </row>
    <row r="117" spans="1:6" ht="18.75">
      <c r="A117" s="305"/>
      <c r="B117" s="307" t="s">
        <v>249</v>
      </c>
      <c r="C117" s="259"/>
      <c r="D117" s="260"/>
    </row>
    <row r="118" spans="1:6">
      <c r="A118" s="264"/>
      <c r="B118" s="308"/>
      <c r="C118" s="265"/>
      <c r="D118" s="266"/>
      <c r="E118" s="267"/>
      <c r="F118" s="597"/>
    </row>
    <row r="119" spans="1:6">
      <c r="B119" s="304"/>
      <c r="C119" s="259"/>
      <c r="D119" s="260"/>
    </row>
    <row r="120" spans="1:6" ht="144">
      <c r="A120" s="309" t="s">
        <v>55</v>
      </c>
      <c r="B120" s="310" t="s">
        <v>153</v>
      </c>
      <c r="C120" s="259"/>
      <c r="D120" s="260"/>
    </row>
    <row r="121" spans="1:6">
      <c r="B121" s="311" t="s">
        <v>42</v>
      </c>
      <c r="C121" s="259"/>
      <c r="D121" s="260"/>
    </row>
    <row r="122" spans="1:6">
      <c r="A122" s="264"/>
      <c r="B122" s="308"/>
      <c r="C122" s="265" t="s">
        <v>13</v>
      </c>
      <c r="D122" s="266">
        <v>33</v>
      </c>
      <c r="E122" s="267"/>
      <c r="F122" s="597">
        <f>D122*E122</f>
        <v>0</v>
      </c>
    </row>
    <row r="123" spans="1:6">
      <c r="B123" s="304"/>
      <c r="C123" s="259"/>
      <c r="D123" s="260"/>
    </row>
    <row r="124" spans="1:6" s="252" customFormat="1" ht="90">
      <c r="A124" s="309" t="s">
        <v>43</v>
      </c>
      <c r="B124" s="311" t="s">
        <v>61</v>
      </c>
      <c r="C124" s="259"/>
      <c r="D124" s="260"/>
      <c r="E124" s="261"/>
      <c r="F124" s="595"/>
    </row>
    <row r="125" spans="1:6" s="252" customFormat="1">
      <c r="A125" s="258"/>
      <c r="B125" s="311" t="s">
        <v>62</v>
      </c>
      <c r="C125" s="259"/>
      <c r="D125" s="260"/>
      <c r="E125" s="261"/>
      <c r="F125" s="595"/>
    </row>
    <row r="126" spans="1:6" s="252" customFormat="1">
      <c r="A126" s="264"/>
      <c r="B126" s="308"/>
      <c r="C126" s="265" t="s">
        <v>57</v>
      </c>
      <c r="D126" s="266">
        <v>68</v>
      </c>
      <c r="E126" s="267"/>
      <c r="F126" s="597">
        <f>D126*E126</f>
        <v>0</v>
      </c>
    </row>
    <row r="127" spans="1:6">
      <c r="B127" s="312"/>
      <c r="C127" s="259"/>
      <c r="D127" s="260"/>
    </row>
    <row r="128" spans="1:6">
      <c r="A128" s="273"/>
      <c r="B128" s="274" t="s">
        <v>250</v>
      </c>
      <c r="C128" s="275"/>
      <c r="D128" s="276"/>
      <c r="E128" s="277"/>
      <c r="F128" s="598">
        <f>SUM(F119:F127)</f>
        <v>0</v>
      </c>
    </row>
    <row r="129" spans="1:6">
      <c r="A129" s="278"/>
      <c r="B129" s="43"/>
      <c r="C129" s="275"/>
      <c r="D129" s="276"/>
      <c r="E129" s="279"/>
      <c r="F129" s="599"/>
    </row>
    <row r="130" spans="1:6">
      <c r="A130" s="278"/>
      <c r="B130" s="43"/>
      <c r="C130" s="275"/>
      <c r="D130" s="276"/>
      <c r="E130" s="279"/>
      <c r="F130" s="599"/>
    </row>
    <row r="131" spans="1:6">
      <c r="B131" s="49"/>
      <c r="C131" s="313"/>
      <c r="D131" s="313"/>
    </row>
    <row r="132" spans="1:6">
      <c r="A132" s="273"/>
      <c r="B132" s="274" t="s">
        <v>44</v>
      </c>
      <c r="C132" s="275"/>
      <c r="D132" s="276"/>
      <c r="E132" s="277"/>
      <c r="F132" s="598"/>
    </row>
    <row r="134" spans="1:6">
      <c r="A134" s="262" t="s">
        <v>0</v>
      </c>
      <c r="B134" s="280" t="s">
        <v>45</v>
      </c>
      <c r="C134" s="259"/>
      <c r="D134" s="260"/>
      <c r="E134" s="263"/>
      <c r="F134" s="596">
        <f>F14</f>
        <v>0</v>
      </c>
    </row>
    <row r="136" spans="1:6">
      <c r="A136" s="262" t="s">
        <v>2</v>
      </c>
      <c r="B136" s="280" t="str">
        <f>B17</f>
        <v>ZEMLJANI, ČELIČNI I AB RADOVI</v>
      </c>
      <c r="C136" s="259"/>
      <c r="D136" s="260"/>
      <c r="E136" s="263"/>
      <c r="F136" s="596">
        <f>F107</f>
        <v>0</v>
      </c>
    </row>
    <row r="137" spans="1:6">
      <c r="B137" s="35"/>
      <c r="C137" s="259"/>
      <c r="D137" s="260"/>
    </row>
    <row r="138" spans="1:6">
      <c r="A138" s="262" t="s">
        <v>241</v>
      </c>
      <c r="B138" s="280" t="s">
        <v>40</v>
      </c>
      <c r="C138" s="259"/>
      <c r="D138" s="260"/>
      <c r="E138" s="263"/>
      <c r="F138" s="596">
        <f>F128</f>
        <v>0</v>
      </c>
    </row>
    <row r="139" spans="1:6">
      <c r="B139" s="35"/>
      <c r="C139" s="259"/>
      <c r="D139" s="314"/>
    </row>
    <row r="140" spans="1:6">
      <c r="A140" s="262"/>
      <c r="B140" s="280" t="s">
        <v>46</v>
      </c>
      <c r="C140" s="259"/>
      <c r="D140" s="314"/>
      <c r="E140" s="263"/>
      <c r="F140" s="596">
        <f>SUM(F134:F138)</f>
        <v>0</v>
      </c>
    </row>
    <row r="141" spans="1:6">
      <c r="A141" s="262"/>
      <c r="B141" s="280" t="s">
        <v>9</v>
      </c>
      <c r="C141" s="259"/>
      <c r="D141" s="314"/>
      <c r="E141" s="263"/>
      <c r="F141" s="596">
        <f>0.25*F140</f>
        <v>0</v>
      </c>
    </row>
    <row r="142" spans="1:6">
      <c r="A142" s="262"/>
      <c r="B142" s="280" t="s">
        <v>47</v>
      </c>
      <c r="C142" s="259"/>
      <c r="D142" s="314"/>
      <c r="E142" s="263"/>
      <c r="F142" s="596">
        <f>F140+F141</f>
        <v>0</v>
      </c>
    </row>
    <row r="143" spans="1:6">
      <c r="B143" s="35"/>
      <c r="C143" s="259"/>
      <c r="D143" s="314"/>
    </row>
    <row r="144" spans="1:6">
      <c r="B144" s="35"/>
      <c r="C144" s="259"/>
      <c r="D144" s="314"/>
    </row>
    <row r="145" spans="2:4">
      <c r="B145" s="35"/>
      <c r="C145" s="259"/>
      <c r="D145" s="314"/>
    </row>
    <row r="146" spans="2:4">
      <c r="B146" s="35"/>
      <c r="C146" s="259"/>
      <c r="D146" s="314"/>
    </row>
    <row r="147" spans="2:4">
      <c r="B147" s="35"/>
      <c r="C147" s="259"/>
      <c r="D147" s="314"/>
    </row>
    <row r="148" spans="2:4">
      <c r="B148" s="35"/>
      <c r="C148" s="259"/>
      <c r="D148" s="314"/>
    </row>
    <row r="149" spans="2:4">
      <c r="B149" s="35"/>
      <c r="C149" s="259"/>
      <c r="D149" s="314"/>
    </row>
    <row r="150" spans="2:4">
      <c r="B150" s="35"/>
      <c r="C150" s="259"/>
      <c r="D150" s="314"/>
    </row>
    <row r="151" spans="2:4">
      <c r="B151" s="35"/>
      <c r="C151" s="259"/>
      <c r="D151" s="314"/>
    </row>
    <row r="152" spans="2:4">
      <c r="B152" s="24"/>
      <c r="C152" s="259"/>
      <c r="D152" s="314"/>
    </row>
    <row r="153" spans="2:4">
      <c r="B153" s="24"/>
      <c r="C153" s="259"/>
      <c r="D153" s="314"/>
    </row>
    <row r="154" spans="2:4">
      <c r="B154" s="24"/>
      <c r="C154" s="259"/>
      <c r="D154" s="314"/>
    </row>
    <row r="155" spans="2:4">
      <c r="B155" s="24"/>
      <c r="C155" s="259"/>
      <c r="D155" s="314"/>
    </row>
    <row r="156" spans="2:4">
      <c r="B156" s="24"/>
      <c r="C156" s="259"/>
      <c r="D156" s="314"/>
    </row>
    <row r="157" spans="2:4">
      <c r="B157" s="24"/>
      <c r="C157" s="259"/>
      <c r="D157" s="314"/>
    </row>
    <row r="158" spans="2:4">
      <c r="B158" s="24"/>
      <c r="C158" s="259"/>
      <c r="D158" s="314"/>
    </row>
    <row r="159" spans="2:4">
      <c r="B159" s="24"/>
      <c r="C159" s="259"/>
      <c r="D159" s="314"/>
    </row>
    <row r="160" spans="2:4">
      <c r="B160" s="24"/>
      <c r="C160" s="259"/>
      <c r="D160" s="314"/>
    </row>
    <row r="161" spans="2:3">
      <c r="B161" s="24"/>
      <c r="C161" s="259"/>
    </row>
    <row r="162" spans="2:3">
      <c r="B162" s="24"/>
      <c r="C162" s="259"/>
    </row>
    <row r="163" spans="2:3">
      <c r="B163" s="24"/>
      <c r="C163" s="259"/>
    </row>
    <row r="164" spans="2:3">
      <c r="B164" s="24"/>
      <c r="C164" s="259"/>
    </row>
    <row r="165" spans="2:3">
      <c r="B165" s="24"/>
      <c r="C165" s="259"/>
    </row>
    <row r="166" spans="2:3">
      <c r="B166" s="24"/>
      <c r="C166" s="259"/>
    </row>
    <row r="167" spans="2:3">
      <c r="B167" s="24"/>
      <c r="C167" s="259"/>
    </row>
    <row r="168" spans="2:3">
      <c r="B168" s="24"/>
      <c r="C168" s="259"/>
    </row>
    <row r="169" spans="2:3">
      <c r="B169" s="24"/>
      <c r="C169" s="259"/>
    </row>
    <row r="170" spans="2:3">
      <c r="B170" s="24"/>
      <c r="C170" s="259"/>
    </row>
    <row r="171" spans="2:3">
      <c r="B171" s="24"/>
      <c r="C171" s="259"/>
    </row>
    <row r="172" spans="2:3">
      <c r="B172" s="24"/>
      <c r="C172" s="259"/>
    </row>
    <row r="173" spans="2:3">
      <c r="B173" s="24"/>
      <c r="C173" s="259"/>
    </row>
    <row r="174" spans="2:3">
      <c r="B174" s="24"/>
      <c r="C174" s="259"/>
    </row>
    <row r="175" spans="2:3">
      <c r="B175" s="24"/>
      <c r="C175" s="259"/>
    </row>
    <row r="176" spans="2:3">
      <c r="B176" s="24"/>
      <c r="C176" s="259"/>
    </row>
    <row r="177" spans="2:2">
      <c r="B177" s="24"/>
    </row>
    <row r="178" spans="2:2">
      <c r="B178" s="24"/>
    </row>
    <row r="179" spans="2:2">
      <c r="B179" s="24"/>
    </row>
    <row r="180" spans="2:2">
      <c r="B180" s="24"/>
    </row>
    <row r="181" spans="2:2">
      <c r="B181" s="24"/>
    </row>
    <row r="182" spans="2:2">
      <c r="B182" s="24"/>
    </row>
    <row r="183" spans="2:2">
      <c r="B183" s="24"/>
    </row>
    <row r="184" spans="2:2">
      <c r="B184" s="24"/>
    </row>
    <row r="185" spans="2:2">
      <c r="B185" s="24"/>
    </row>
    <row r="186" spans="2:2">
      <c r="B186" s="24"/>
    </row>
    <row r="187" spans="2:2">
      <c r="B187" s="24"/>
    </row>
    <row r="188" spans="2:2">
      <c r="B188" s="24"/>
    </row>
    <row r="189" spans="2:2">
      <c r="B189" s="24"/>
    </row>
    <row r="190" spans="2:2">
      <c r="B190" s="24"/>
    </row>
    <row r="191" spans="2:2">
      <c r="B191" s="24"/>
    </row>
    <row r="192" spans="2:2">
      <c r="B192" s="24"/>
    </row>
    <row r="193" spans="2:2">
      <c r="B193" s="24"/>
    </row>
    <row r="194" spans="2:2">
      <c r="B194" s="24"/>
    </row>
    <row r="195" spans="2:2">
      <c r="B195" s="24"/>
    </row>
    <row r="196" spans="2:2">
      <c r="B196" s="24"/>
    </row>
    <row r="197" spans="2:2">
      <c r="B197" s="24"/>
    </row>
    <row r="198" spans="2:2">
      <c r="B198" s="24"/>
    </row>
    <row r="199" spans="2:2">
      <c r="B199" s="24"/>
    </row>
    <row r="200" spans="2:2">
      <c r="B200" s="24"/>
    </row>
    <row r="201" spans="2:2">
      <c r="B201" s="24"/>
    </row>
    <row r="202" spans="2:2">
      <c r="B202" s="24"/>
    </row>
    <row r="203" spans="2:2">
      <c r="B203" s="24"/>
    </row>
    <row r="204" spans="2:2">
      <c r="B204" s="24"/>
    </row>
    <row r="205" spans="2:2">
      <c r="B205" s="24"/>
    </row>
    <row r="206" spans="2:2">
      <c r="B206" s="24"/>
    </row>
    <row r="207" spans="2:2">
      <c r="B207" s="24"/>
    </row>
    <row r="208" spans="2:2">
      <c r="B208" s="24"/>
    </row>
    <row r="209" spans="2:2">
      <c r="B209" s="24"/>
    </row>
    <row r="210" spans="2:2">
      <c r="B210" s="24"/>
    </row>
    <row r="211" spans="2:2">
      <c r="B211" s="24"/>
    </row>
    <row r="212" spans="2:2">
      <c r="B212" s="24"/>
    </row>
    <row r="213" spans="2:2">
      <c r="B213" s="24"/>
    </row>
    <row r="214" spans="2:2">
      <c r="B214" s="24"/>
    </row>
    <row r="215" spans="2:2">
      <c r="B215" s="24"/>
    </row>
    <row r="216" spans="2:2">
      <c r="B216" s="24"/>
    </row>
    <row r="217" spans="2:2">
      <c r="B217" s="24"/>
    </row>
    <row r="218" spans="2:2">
      <c r="B218" s="24"/>
    </row>
    <row r="219" spans="2:2">
      <c r="B219" s="24"/>
    </row>
    <row r="220" spans="2:2">
      <c r="B220" s="24"/>
    </row>
    <row r="221" spans="2:2">
      <c r="B221" s="24"/>
    </row>
    <row r="222" spans="2:2">
      <c r="B222" s="24"/>
    </row>
    <row r="223" spans="2:2">
      <c r="B223" s="24"/>
    </row>
    <row r="224" spans="2:2">
      <c r="B224" s="24"/>
    </row>
    <row r="225" spans="2:2">
      <c r="B225" s="24"/>
    </row>
    <row r="226" spans="2:2">
      <c r="B226" s="24"/>
    </row>
    <row r="227" spans="2:2">
      <c r="B227" s="24"/>
    </row>
    <row r="228" spans="2:2">
      <c r="B228" s="24"/>
    </row>
    <row r="229" spans="2:2">
      <c r="B229" s="24"/>
    </row>
    <row r="230" spans="2:2">
      <c r="B230" s="24"/>
    </row>
    <row r="231" spans="2:2">
      <c r="B231" s="24"/>
    </row>
    <row r="232" spans="2:2">
      <c r="B232" s="24"/>
    </row>
    <row r="233" spans="2:2">
      <c r="B233" s="24"/>
    </row>
    <row r="234" spans="2:2">
      <c r="B234" s="24"/>
    </row>
    <row r="235" spans="2:2">
      <c r="B235" s="24"/>
    </row>
    <row r="236" spans="2:2">
      <c r="B236" s="24"/>
    </row>
    <row r="237" spans="2:2">
      <c r="B237" s="24"/>
    </row>
    <row r="238" spans="2:2">
      <c r="B238" s="24"/>
    </row>
    <row r="239" spans="2:2">
      <c r="B239" s="24"/>
    </row>
    <row r="240" spans="2:2">
      <c r="B240" s="24"/>
    </row>
    <row r="241" spans="2:2">
      <c r="B241" s="24"/>
    </row>
    <row r="242" spans="2:2">
      <c r="B242" s="24"/>
    </row>
    <row r="243" spans="2:2">
      <c r="B243" s="24"/>
    </row>
    <row r="244" spans="2:2">
      <c r="B244" s="24"/>
    </row>
    <row r="245" spans="2:2">
      <c r="B245" s="24"/>
    </row>
    <row r="246" spans="2:2">
      <c r="B246" s="24"/>
    </row>
    <row r="247" spans="2:2">
      <c r="B247" s="24"/>
    </row>
    <row r="248" spans="2:2">
      <c r="B248" s="24"/>
    </row>
    <row r="249" spans="2:2">
      <c r="B249" s="24"/>
    </row>
    <row r="250" spans="2:2">
      <c r="B250" s="24"/>
    </row>
    <row r="251" spans="2:2">
      <c r="B251" s="24"/>
    </row>
    <row r="252" spans="2:2">
      <c r="B252" s="24"/>
    </row>
    <row r="253" spans="2:2">
      <c r="B253" s="24"/>
    </row>
    <row r="254" spans="2:2">
      <c r="B254" s="24"/>
    </row>
    <row r="255" spans="2:2">
      <c r="B255" s="24"/>
    </row>
    <row r="256" spans="2:2">
      <c r="B256" s="24"/>
    </row>
    <row r="257" spans="2:2">
      <c r="B257" s="24"/>
    </row>
    <row r="258" spans="2:2">
      <c r="B258" s="24"/>
    </row>
    <row r="259" spans="2:2">
      <c r="B259" s="24"/>
    </row>
    <row r="260" spans="2:2">
      <c r="B260" s="24"/>
    </row>
    <row r="261" spans="2:2">
      <c r="B261" s="24"/>
    </row>
    <row r="262" spans="2:2">
      <c r="B262" s="24"/>
    </row>
    <row r="263" spans="2:2">
      <c r="B263" s="24"/>
    </row>
    <row r="264" spans="2:2">
      <c r="B264" s="24"/>
    </row>
    <row r="265" spans="2:2">
      <c r="B265" s="24"/>
    </row>
    <row r="266" spans="2:2">
      <c r="B266" s="24"/>
    </row>
    <row r="267" spans="2:2">
      <c r="B267" s="24"/>
    </row>
    <row r="268" spans="2:2">
      <c r="B268" s="24"/>
    </row>
    <row r="269" spans="2:2">
      <c r="B269" s="24"/>
    </row>
    <row r="270" spans="2:2">
      <c r="B270" s="24"/>
    </row>
    <row r="271" spans="2:2">
      <c r="B271" s="24"/>
    </row>
    <row r="272" spans="2:2">
      <c r="B272" s="24"/>
    </row>
    <row r="273" spans="2:2">
      <c r="B273" s="24"/>
    </row>
    <row r="274" spans="2:2">
      <c r="B274" s="24"/>
    </row>
    <row r="275" spans="2:2">
      <c r="B275" s="24"/>
    </row>
    <row r="276" spans="2:2">
      <c r="B276" s="24"/>
    </row>
    <row r="277" spans="2:2">
      <c r="B277" s="24"/>
    </row>
    <row r="278" spans="2:2">
      <c r="B278" s="24"/>
    </row>
    <row r="279" spans="2:2">
      <c r="B279" s="24"/>
    </row>
    <row r="280" spans="2:2">
      <c r="B280" s="24"/>
    </row>
    <row r="281" spans="2:2">
      <c r="B281" s="24"/>
    </row>
    <row r="282" spans="2:2">
      <c r="B282" s="24"/>
    </row>
    <row r="283" spans="2:2">
      <c r="B283" s="24"/>
    </row>
    <row r="284" spans="2:2">
      <c r="B284" s="24"/>
    </row>
    <row r="285" spans="2:2">
      <c r="B285" s="24"/>
    </row>
    <row r="286" spans="2:2">
      <c r="B286" s="24"/>
    </row>
    <row r="287" spans="2:2">
      <c r="B287" s="24"/>
    </row>
    <row r="288" spans="2:2">
      <c r="B288" s="24"/>
    </row>
    <row r="289" spans="2:2">
      <c r="B289" s="24"/>
    </row>
    <row r="290" spans="2:2">
      <c r="B290" s="24"/>
    </row>
    <row r="291" spans="2:2">
      <c r="B291" s="24"/>
    </row>
    <row r="292" spans="2:2">
      <c r="B292" s="24"/>
    </row>
    <row r="293" spans="2:2">
      <c r="B293" s="24"/>
    </row>
    <row r="294" spans="2:2">
      <c r="B294" s="24"/>
    </row>
    <row r="295" spans="2:2">
      <c r="B295" s="24"/>
    </row>
    <row r="296" spans="2:2">
      <c r="B296" s="24"/>
    </row>
    <row r="297" spans="2:2">
      <c r="B297" s="24"/>
    </row>
    <row r="298" spans="2:2">
      <c r="B298" s="24"/>
    </row>
    <row r="299" spans="2:2">
      <c r="B299" s="24"/>
    </row>
    <row r="300" spans="2:2">
      <c r="B300" s="24"/>
    </row>
    <row r="301" spans="2:2">
      <c r="B301" s="24"/>
    </row>
    <row r="302" spans="2:2">
      <c r="B302" s="24"/>
    </row>
    <row r="303" spans="2:2">
      <c r="B303" s="24"/>
    </row>
    <row r="304" spans="2:2">
      <c r="B304" s="24"/>
    </row>
    <row r="305" spans="2:2">
      <c r="B305" s="24"/>
    </row>
    <row r="306" spans="2:2">
      <c r="B306" s="24"/>
    </row>
    <row r="307" spans="2:2">
      <c r="B307" s="24"/>
    </row>
    <row r="308" spans="2:2">
      <c r="B308" s="24"/>
    </row>
    <row r="309" spans="2:2">
      <c r="B309" s="24"/>
    </row>
    <row r="310" spans="2:2">
      <c r="B310" s="24"/>
    </row>
    <row r="311" spans="2:2">
      <c r="B311" s="24"/>
    </row>
    <row r="312" spans="2:2">
      <c r="B312" s="24"/>
    </row>
    <row r="313" spans="2:2">
      <c r="B313" s="24"/>
    </row>
    <row r="314" spans="2:2">
      <c r="B314" s="24"/>
    </row>
    <row r="315" spans="2:2">
      <c r="B315" s="24"/>
    </row>
    <row r="316" spans="2:2">
      <c r="B316" s="24"/>
    </row>
    <row r="317" spans="2:2">
      <c r="B317" s="24"/>
    </row>
    <row r="318" spans="2:2">
      <c r="B318" s="24"/>
    </row>
    <row r="319" spans="2:2">
      <c r="B319" s="24"/>
    </row>
    <row r="320" spans="2:2">
      <c r="B320" s="24"/>
    </row>
    <row r="321" spans="2:2">
      <c r="B321" s="24"/>
    </row>
    <row r="322" spans="2:2">
      <c r="B322" s="24"/>
    </row>
  </sheetData>
  <pageMargins left="0.75" right="0.75" top="1" bottom="1" header="0.5" footer="0.5"/>
  <pageSetup paperSize="9" scale="41" orientation="portrait" r:id="rId1"/>
  <headerFooter alignWithMargins="0">
    <oddHeader>&amp;L&amp;9TROŠKOVNIK GRAĐEVINSKO - OBRTNIČKIH I INSTALATERSKIH RADOVA&amp;R&amp;P / &amp;N</oddHeader>
  </headerFooter>
  <rowBreaks count="2" manualBreakCount="2">
    <brk id="67" max="5" man="1"/>
    <brk id="1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C9EC-1710-C74C-A1B5-E78B46DFD207}">
  <dimension ref="A1:G203"/>
  <sheetViews>
    <sheetView showRuler="0" view="pageBreakPreview" zoomScale="70" zoomScaleNormal="100" zoomScaleSheetLayoutView="70" workbookViewId="0">
      <selection activeCell="F23" sqref="F23"/>
    </sheetView>
  </sheetViews>
  <sheetFormatPr defaultColWidth="7.5546875" defaultRowHeight="18"/>
  <cols>
    <col min="1" max="1" width="7.109375" style="20" customWidth="1"/>
    <col min="2" max="2" width="77.88671875" style="20" customWidth="1"/>
    <col min="3" max="3" width="6.109375" style="20" customWidth="1"/>
    <col min="4" max="4" width="9.33203125" style="20" customWidth="1"/>
    <col min="5" max="5" width="14.33203125" style="23" customWidth="1"/>
    <col min="6" max="6" width="15.6640625" style="595" customWidth="1"/>
    <col min="7" max="7" width="16.88671875" style="24" customWidth="1"/>
    <col min="8" max="252" width="7.5546875" style="14"/>
    <col min="253" max="253" width="4.33203125" style="14" customWidth="1"/>
    <col min="254" max="254" width="56.33203125" style="14" customWidth="1"/>
    <col min="255" max="255" width="6.109375" style="14" customWidth="1"/>
    <col min="256" max="256" width="7.44140625" style="14" customWidth="1"/>
    <col min="257" max="257" width="9.88671875" style="14" bestFit="1" customWidth="1"/>
    <col min="258" max="258" width="11" style="14" bestFit="1" customWidth="1"/>
    <col min="259" max="508" width="7.5546875" style="14"/>
    <col min="509" max="509" width="4.33203125" style="14" customWidth="1"/>
    <col min="510" max="510" width="56.33203125" style="14" customWidth="1"/>
    <col min="511" max="511" width="6.109375" style="14" customWidth="1"/>
    <col min="512" max="512" width="7.44140625" style="14" customWidth="1"/>
    <col min="513" max="513" width="9.88671875" style="14" bestFit="1" customWidth="1"/>
    <col min="514" max="514" width="11" style="14" bestFit="1" customWidth="1"/>
    <col min="515" max="764" width="7.5546875" style="14"/>
    <col min="765" max="765" width="4.33203125" style="14" customWidth="1"/>
    <col min="766" max="766" width="56.33203125" style="14" customWidth="1"/>
    <col min="767" max="767" width="6.109375" style="14" customWidth="1"/>
    <col min="768" max="768" width="7.44140625" style="14" customWidth="1"/>
    <col min="769" max="769" width="9.88671875" style="14" bestFit="1" customWidth="1"/>
    <col min="770" max="770" width="11" style="14" bestFit="1" customWidth="1"/>
    <col min="771" max="1020" width="7.5546875" style="14"/>
    <col min="1021" max="1021" width="4.33203125" style="14" customWidth="1"/>
    <col min="1022" max="1022" width="56.33203125" style="14" customWidth="1"/>
    <col min="1023" max="1023" width="6.109375" style="14" customWidth="1"/>
    <col min="1024" max="1024" width="7.44140625" style="14" customWidth="1"/>
    <col min="1025" max="1025" width="9.88671875" style="14" bestFit="1" customWidth="1"/>
    <col min="1026" max="1026" width="11" style="14" bestFit="1" customWidth="1"/>
    <col min="1027" max="1276" width="7.5546875" style="14"/>
    <col min="1277" max="1277" width="4.33203125" style="14" customWidth="1"/>
    <col min="1278" max="1278" width="56.33203125" style="14" customWidth="1"/>
    <col min="1279" max="1279" width="6.109375" style="14" customWidth="1"/>
    <col min="1280" max="1280" width="7.44140625" style="14" customWidth="1"/>
    <col min="1281" max="1281" width="9.88671875" style="14" bestFit="1" customWidth="1"/>
    <col min="1282" max="1282" width="11" style="14" bestFit="1" customWidth="1"/>
    <col min="1283" max="1532" width="7.5546875" style="14"/>
    <col min="1533" max="1533" width="4.33203125" style="14" customWidth="1"/>
    <col min="1534" max="1534" width="56.33203125" style="14" customWidth="1"/>
    <col min="1535" max="1535" width="6.109375" style="14" customWidth="1"/>
    <col min="1536" max="1536" width="7.44140625" style="14" customWidth="1"/>
    <col min="1537" max="1537" width="9.88671875" style="14" bestFit="1" customWidth="1"/>
    <col min="1538" max="1538" width="11" style="14" bestFit="1" customWidth="1"/>
    <col min="1539" max="1788" width="7.5546875" style="14"/>
    <col min="1789" max="1789" width="4.33203125" style="14" customWidth="1"/>
    <col min="1790" max="1790" width="56.33203125" style="14" customWidth="1"/>
    <col min="1791" max="1791" width="6.109375" style="14" customWidth="1"/>
    <col min="1792" max="1792" width="7.44140625" style="14" customWidth="1"/>
    <col min="1793" max="1793" width="9.88671875" style="14" bestFit="1" customWidth="1"/>
    <col min="1794" max="1794" width="11" style="14" bestFit="1" customWidth="1"/>
    <col min="1795" max="2044" width="7.5546875" style="14"/>
    <col min="2045" max="2045" width="4.33203125" style="14" customWidth="1"/>
    <col min="2046" max="2046" width="56.33203125" style="14" customWidth="1"/>
    <col min="2047" max="2047" width="6.109375" style="14" customWidth="1"/>
    <col min="2048" max="2048" width="7.44140625" style="14" customWidth="1"/>
    <col min="2049" max="2049" width="9.88671875" style="14" bestFit="1" customWidth="1"/>
    <col min="2050" max="2050" width="11" style="14" bestFit="1" customWidth="1"/>
    <col min="2051" max="2300" width="7.5546875" style="14"/>
    <col min="2301" max="2301" width="4.33203125" style="14" customWidth="1"/>
    <col min="2302" max="2302" width="56.33203125" style="14" customWidth="1"/>
    <col min="2303" max="2303" width="6.109375" style="14" customWidth="1"/>
    <col min="2304" max="2304" width="7.44140625" style="14" customWidth="1"/>
    <col min="2305" max="2305" width="9.88671875" style="14" bestFit="1" customWidth="1"/>
    <col min="2306" max="2306" width="11" style="14" bestFit="1" customWidth="1"/>
    <col min="2307" max="2556" width="7.5546875" style="14"/>
    <col min="2557" max="2557" width="4.33203125" style="14" customWidth="1"/>
    <col min="2558" max="2558" width="56.33203125" style="14" customWidth="1"/>
    <col min="2559" max="2559" width="6.109375" style="14" customWidth="1"/>
    <col min="2560" max="2560" width="7.44140625" style="14" customWidth="1"/>
    <col min="2561" max="2561" width="9.88671875" style="14" bestFit="1" customWidth="1"/>
    <col min="2562" max="2562" width="11" style="14" bestFit="1" customWidth="1"/>
    <col min="2563" max="2812" width="7.5546875" style="14"/>
    <col min="2813" max="2813" width="4.33203125" style="14" customWidth="1"/>
    <col min="2814" max="2814" width="56.33203125" style="14" customWidth="1"/>
    <col min="2815" max="2815" width="6.109375" style="14" customWidth="1"/>
    <col min="2816" max="2816" width="7.44140625" style="14" customWidth="1"/>
    <col min="2817" max="2817" width="9.88671875" style="14" bestFit="1" customWidth="1"/>
    <col min="2818" max="2818" width="11" style="14" bestFit="1" customWidth="1"/>
    <col min="2819" max="3068" width="7.5546875" style="14"/>
    <col min="3069" max="3069" width="4.33203125" style="14" customWidth="1"/>
    <col min="3070" max="3070" width="56.33203125" style="14" customWidth="1"/>
    <col min="3071" max="3071" width="6.109375" style="14" customWidth="1"/>
    <col min="3072" max="3072" width="7.44140625" style="14" customWidth="1"/>
    <col min="3073" max="3073" width="9.88671875" style="14" bestFit="1" customWidth="1"/>
    <col min="3074" max="3074" width="11" style="14" bestFit="1" customWidth="1"/>
    <col min="3075" max="3324" width="7.5546875" style="14"/>
    <col min="3325" max="3325" width="4.33203125" style="14" customWidth="1"/>
    <col min="3326" max="3326" width="56.33203125" style="14" customWidth="1"/>
    <col min="3327" max="3327" width="6.109375" style="14" customWidth="1"/>
    <col min="3328" max="3328" width="7.44140625" style="14" customWidth="1"/>
    <col min="3329" max="3329" width="9.88671875" style="14" bestFit="1" customWidth="1"/>
    <col min="3330" max="3330" width="11" style="14" bestFit="1" customWidth="1"/>
    <col min="3331" max="3580" width="7.5546875" style="14"/>
    <col min="3581" max="3581" width="4.33203125" style="14" customWidth="1"/>
    <col min="3582" max="3582" width="56.33203125" style="14" customWidth="1"/>
    <col min="3583" max="3583" width="6.109375" style="14" customWidth="1"/>
    <col min="3584" max="3584" width="7.44140625" style="14" customWidth="1"/>
    <col min="3585" max="3585" width="9.88671875" style="14" bestFit="1" customWidth="1"/>
    <col min="3586" max="3586" width="11" style="14" bestFit="1" customWidth="1"/>
    <col min="3587" max="3836" width="7.5546875" style="14"/>
    <col min="3837" max="3837" width="4.33203125" style="14" customWidth="1"/>
    <col min="3838" max="3838" width="56.33203125" style="14" customWidth="1"/>
    <col min="3839" max="3839" width="6.109375" style="14" customWidth="1"/>
    <col min="3840" max="3840" width="7.44140625" style="14" customWidth="1"/>
    <col min="3841" max="3841" width="9.88671875" style="14" bestFit="1" customWidth="1"/>
    <col min="3842" max="3842" width="11" style="14" bestFit="1" customWidth="1"/>
    <col min="3843" max="4092" width="7.5546875" style="14"/>
    <col min="4093" max="4093" width="4.33203125" style="14" customWidth="1"/>
    <col min="4094" max="4094" width="56.33203125" style="14" customWidth="1"/>
    <col min="4095" max="4095" width="6.109375" style="14" customWidth="1"/>
    <col min="4096" max="4096" width="7.44140625" style="14" customWidth="1"/>
    <col min="4097" max="4097" width="9.88671875" style="14" bestFit="1" customWidth="1"/>
    <col min="4098" max="4098" width="11" style="14" bestFit="1" customWidth="1"/>
    <col min="4099" max="4348" width="7.5546875" style="14"/>
    <col min="4349" max="4349" width="4.33203125" style="14" customWidth="1"/>
    <col min="4350" max="4350" width="56.33203125" style="14" customWidth="1"/>
    <col min="4351" max="4351" width="6.109375" style="14" customWidth="1"/>
    <col min="4352" max="4352" width="7.44140625" style="14" customWidth="1"/>
    <col min="4353" max="4353" width="9.88671875" style="14" bestFit="1" customWidth="1"/>
    <col min="4354" max="4354" width="11" style="14" bestFit="1" customWidth="1"/>
    <col min="4355" max="4604" width="7.5546875" style="14"/>
    <col min="4605" max="4605" width="4.33203125" style="14" customWidth="1"/>
    <col min="4606" max="4606" width="56.33203125" style="14" customWidth="1"/>
    <col min="4607" max="4607" width="6.109375" style="14" customWidth="1"/>
    <col min="4608" max="4608" width="7.44140625" style="14" customWidth="1"/>
    <col min="4609" max="4609" width="9.88671875" style="14" bestFit="1" customWidth="1"/>
    <col min="4610" max="4610" width="11" style="14" bestFit="1" customWidth="1"/>
    <col min="4611" max="4860" width="7.5546875" style="14"/>
    <col min="4861" max="4861" width="4.33203125" style="14" customWidth="1"/>
    <col min="4862" max="4862" width="56.33203125" style="14" customWidth="1"/>
    <col min="4863" max="4863" width="6.109375" style="14" customWidth="1"/>
    <col min="4864" max="4864" width="7.44140625" style="14" customWidth="1"/>
    <col min="4865" max="4865" width="9.88671875" style="14" bestFit="1" customWidth="1"/>
    <col min="4866" max="4866" width="11" style="14" bestFit="1" customWidth="1"/>
    <col min="4867" max="5116" width="7.5546875" style="14"/>
    <col min="5117" max="5117" width="4.33203125" style="14" customWidth="1"/>
    <col min="5118" max="5118" width="56.33203125" style="14" customWidth="1"/>
    <col min="5119" max="5119" width="6.109375" style="14" customWidth="1"/>
    <col min="5120" max="5120" width="7.44140625" style="14" customWidth="1"/>
    <col min="5121" max="5121" width="9.88671875" style="14" bestFit="1" customWidth="1"/>
    <col min="5122" max="5122" width="11" style="14" bestFit="1" customWidth="1"/>
    <col min="5123" max="5372" width="7.5546875" style="14"/>
    <col min="5373" max="5373" width="4.33203125" style="14" customWidth="1"/>
    <col min="5374" max="5374" width="56.33203125" style="14" customWidth="1"/>
    <col min="5375" max="5375" width="6.109375" style="14" customWidth="1"/>
    <col min="5376" max="5376" width="7.44140625" style="14" customWidth="1"/>
    <col min="5377" max="5377" width="9.88671875" style="14" bestFit="1" customWidth="1"/>
    <col min="5378" max="5378" width="11" style="14" bestFit="1" customWidth="1"/>
    <col min="5379" max="5628" width="7.5546875" style="14"/>
    <col min="5629" max="5629" width="4.33203125" style="14" customWidth="1"/>
    <col min="5630" max="5630" width="56.33203125" style="14" customWidth="1"/>
    <col min="5631" max="5631" width="6.109375" style="14" customWidth="1"/>
    <col min="5632" max="5632" width="7.44140625" style="14" customWidth="1"/>
    <col min="5633" max="5633" width="9.88671875" style="14" bestFit="1" customWidth="1"/>
    <col min="5634" max="5634" width="11" style="14" bestFit="1" customWidth="1"/>
    <col min="5635" max="5884" width="7.5546875" style="14"/>
    <col min="5885" max="5885" width="4.33203125" style="14" customWidth="1"/>
    <col min="5886" max="5886" width="56.33203125" style="14" customWidth="1"/>
    <col min="5887" max="5887" width="6.109375" style="14" customWidth="1"/>
    <col min="5888" max="5888" width="7.44140625" style="14" customWidth="1"/>
    <col min="5889" max="5889" width="9.88671875" style="14" bestFit="1" customWidth="1"/>
    <col min="5890" max="5890" width="11" style="14" bestFit="1" customWidth="1"/>
    <col min="5891" max="6140" width="7.5546875" style="14"/>
    <col min="6141" max="6141" width="4.33203125" style="14" customWidth="1"/>
    <col min="6142" max="6142" width="56.33203125" style="14" customWidth="1"/>
    <col min="6143" max="6143" width="6.109375" style="14" customWidth="1"/>
    <col min="6144" max="6144" width="7.44140625" style="14" customWidth="1"/>
    <col min="6145" max="6145" width="9.88671875" style="14" bestFit="1" customWidth="1"/>
    <col min="6146" max="6146" width="11" style="14" bestFit="1" customWidth="1"/>
    <col min="6147" max="6396" width="7.5546875" style="14"/>
    <col min="6397" max="6397" width="4.33203125" style="14" customWidth="1"/>
    <col min="6398" max="6398" width="56.33203125" style="14" customWidth="1"/>
    <col min="6399" max="6399" width="6.109375" style="14" customWidth="1"/>
    <col min="6400" max="6400" width="7.44140625" style="14" customWidth="1"/>
    <col min="6401" max="6401" width="9.88671875" style="14" bestFit="1" customWidth="1"/>
    <col min="6402" max="6402" width="11" style="14" bestFit="1" customWidth="1"/>
    <col min="6403" max="6652" width="7.5546875" style="14"/>
    <col min="6653" max="6653" width="4.33203125" style="14" customWidth="1"/>
    <col min="6654" max="6654" width="56.33203125" style="14" customWidth="1"/>
    <col min="6655" max="6655" width="6.109375" style="14" customWidth="1"/>
    <col min="6656" max="6656" width="7.44140625" style="14" customWidth="1"/>
    <col min="6657" max="6657" width="9.88671875" style="14" bestFit="1" customWidth="1"/>
    <col min="6658" max="6658" width="11" style="14" bestFit="1" customWidth="1"/>
    <col min="6659" max="6908" width="7.5546875" style="14"/>
    <col min="6909" max="6909" width="4.33203125" style="14" customWidth="1"/>
    <col min="6910" max="6910" width="56.33203125" style="14" customWidth="1"/>
    <col min="6911" max="6911" width="6.109375" style="14" customWidth="1"/>
    <col min="6912" max="6912" width="7.44140625" style="14" customWidth="1"/>
    <col min="6913" max="6913" width="9.88671875" style="14" bestFit="1" customWidth="1"/>
    <col min="6914" max="6914" width="11" style="14" bestFit="1" customWidth="1"/>
    <col min="6915" max="7164" width="7.5546875" style="14"/>
    <col min="7165" max="7165" width="4.33203125" style="14" customWidth="1"/>
    <col min="7166" max="7166" width="56.33203125" style="14" customWidth="1"/>
    <col min="7167" max="7167" width="6.109375" style="14" customWidth="1"/>
    <col min="7168" max="7168" width="7.44140625" style="14" customWidth="1"/>
    <col min="7169" max="7169" width="9.88671875" style="14" bestFit="1" customWidth="1"/>
    <col min="7170" max="7170" width="11" style="14" bestFit="1" customWidth="1"/>
    <col min="7171" max="7420" width="7.5546875" style="14"/>
    <col min="7421" max="7421" width="4.33203125" style="14" customWidth="1"/>
    <col min="7422" max="7422" width="56.33203125" style="14" customWidth="1"/>
    <col min="7423" max="7423" width="6.109375" style="14" customWidth="1"/>
    <col min="7424" max="7424" width="7.44140625" style="14" customWidth="1"/>
    <col min="7425" max="7425" width="9.88671875" style="14" bestFit="1" customWidth="1"/>
    <col min="7426" max="7426" width="11" style="14" bestFit="1" customWidth="1"/>
    <col min="7427" max="7676" width="7.5546875" style="14"/>
    <col min="7677" max="7677" width="4.33203125" style="14" customWidth="1"/>
    <col min="7678" max="7678" width="56.33203125" style="14" customWidth="1"/>
    <col min="7679" max="7679" width="6.109375" style="14" customWidth="1"/>
    <col min="7680" max="7680" width="7.44140625" style="14" customWidth="1"/>
    <col min="7681" max="7681" width="9.88671875" style="14" bestFit="1" customWidth="1"/>
    <col min="7682" max="7682" width="11" style="14" bestFit="1" customWidth="1"/>
    <col min="7683" max="7932" width="7.5546875" style="14"/>
    <col min="7933" max="7933" width="4.33203125" style="14" customWidth="1"/>
    <col min="7934" max="7934" width="56.33203125" style="14" customWidth="1"/>
    <col min="7935" max="7935" width="6.109375" style="14" customWidth="1"/>
    <col min="7936" max="7936" width="7.44140625" style="14" customWidth="1"/>
    <col min="7937" max="7937" width="9.88671875" style="14" bestFit="1" customWidth="1"/>
    <col min="7938" max="7938" width="11" style="14" bestFit="1" customWidth="1"/>
    <col min="7939" max="8188" width="7.5546875" style="14"/>
    <col min="8189" max="8189" width="4.33203125" style="14" customWidth="1"/>
    <col min="8190" max="8190" width="56.33203125" style="14" customWidth="1"/>
    <col min="8191" max="8191" width="6.109375" style="14" customWidth="1"/>
    <col min="8192" max="8192" width="7.44140625" style="14" customWidth="1"/>
    <col min="8193" max="8193" width="9.88671875" style="14" bestFit="1" customWidth="1"/>
    <col min="8194" max="8194" width="11" style="14" bestFit="1" customWidth="1"/>
    <col min="8195" max="8444" width="7.5546875" style="14"/>
    <col min="8445" max="8445" width="4.33203125" style="14" customWidth="1"/>
    <col min="8446" max="8446" width="56.33203125" style="14" customWidth="1"/>
    <col min="8447" max="8447" width="6.109375" style="14" customWidth="1"/>
    <col min="8448" max="8448" width="7.44140625" style="14" customWidth="1"/>
    <col min="8449" max="8449" width="9.88671875" style="14" bestFit="1" customWidth="1"/>
    <col min="8450" max="8450" width="11" style="14" bestFit="1" customWidth="1"/>
    <col min="8451" max="8700" width="7.5546875" style="14"/>
    <col min="8701" max="8701" width="4.33203125" style="14" customWidth="1"/>
    <col min="8702" max="8702" width="56.33203125" style="14" customWidth="1"/>
    <col min="8703" max="8703" width="6.109375" style="14" customWidth="1"/>
    <col min="8704" max="8704" width="7.44140625" style="14" customWidth="1"/>
    <col min="8705" max="8705" width="9.88671875" style="14" bestFit="1" customWidth="1"/>
    <col min="8706" max="8706" width="11" style="14" bestFit="1" customWidth="1"/>
    <col min="8707" max="8956" width="7.5546875" style="14"/>
    <col min="8957" max="8957" width="4.33203125" style="14" customWidth="1"/>
    <col min="8958" max="8958" width="56.33203125" style="14" customWidth="1"/>
    <col min="8959" max="8959" width="6.109375" style="14" customWidth="1"/>
    <col min="8960" max="8960" width="7.44140625" style="14" customWidth="1"/>
    <col min="8961" max="8961" width="9.88671875" style="14" bestFit="1" customWidth="1"/>
    <col min="8962" max="8962" width="11" style="14" bestFit="1" customWidth="1"/>
    <col min="8963" max="9212" width="7.5546875" style="14"/>
    <col min="9213" max="9213" width="4.33203125" style="14" customWidth="1"/>
    <col min="9214" max="9214" width="56.33203125" style="14" customWidth="1"/>
    <col min="9215" max="9215" width="6.109375" style="14" customWidth="1"/>
    <col min="9216" max="9216" width="7.44140625" style="14" customWidth="1"/>
    <col min="9217" max="9217" width="9.88671875" style="14" bestFit="1" customWidth="1"/>
    <col min="9218" max="9218" width="11" style="14" bestFit="1" customWidth="1"/>
    <col min="9219" max="9468" width="7.5546875" style="14"/>
    <col min="9469" max="9469" width="4.33203125" style="14" customWidth="1"/>
    <col min="9470" max="9470" width="56.33203125" style="14" customWidth="1"/>
    <col min="9471" max="9471" width="6.109375" style="14" customWidth="1"/>
    <col min="9472" max="9472" width="7.44140625" style="14" customWidth="1"/>
    <col min="9473" max="9473" width="9.88671875" style="14" bestFit="1" customWidth="1"/>
    <col min="9474" max="9474" width="11" style="14" bestFit="1" customWidth="1"/>
    <col min="9475" max="9724" width="7.5546875" style="14"/>
    <col min="9725" max="9725" width="4.33203125" style="14" customWidth="1"/>
    <col min="9726" max="9726" width="56.33203125" style="14" customWidth="1"/>
    <col min="9727" max="9727" width="6.109375" style="14" customWidth="1"/>
    <col min="9728" max="9728" width="7.44140625" style="14" customWidth="1"/>
    <col min="9729" max="9729" width="9.88671875" style="14" bestFit="1" customWidth="1"/>
    <col min="9730" max="9730" width="11" style="14" bestFit="1" customWidth="1"/>
    <col min="9731" max="9980" width="7.5546875" style="14"/>
    <col min="9981" max="9981" width="4.33203125" style="14" customWidth="1"/>
    <col min="9982" max="9982" width="56.33203125" style="14" customWidth="1"/>
    <col min="9983" max="9983" width="6.109375" style="14" customWidth="1"/>
    <col min="9984" max="9984" width="7.44140625" style="14" customWidth="1"/>
    <col min="9985" max="9985" width="9.88671875" style="14" bestFit="1" customWidth="1"/>
    <col min="9986" max="9986" width="11" style="14" bestFit="1" customWidth="1"/>
    <col min="9987" max="10236" width="7.5546875" style="14"/>
    <col min="10237" max="10237" width="4.33203125" style="14" customWidth="1"/>
    <col min="10238" max="10238" width="56.33203125" style="14" customWidth="1"/>
    <col min="10239" max="10239" width="6.109375" style="14" customWidth="1"/>
    <col min="10240" max="10240" width="7.44140625" style="14" customWidth="1"/>
    <col min="10241" max="10241" width="9.88671875" style="14" bestFit="1" customWidth="1"/>
    <col min="10242" max="10242" width="11" style="14" bestFit="1" customWidth="1"/>
    <col min="10243" max="10492" width="7.5546875" style="14"/>
    <col min="10493" max="10493" width="4.33203125" style="14" customWidth="1"/>
    <col min="10494" max="10494" width="56.33203125" style="14" customWidth="1"/>
    <col min="10495" max="10495" width="6.109375" style="14" customWidth="1"/>
    <col min="10496" max="10496" width="7.44140625" style="14" customWidth="1"/>
    <col min="10497" max="10497" width="9.88671875" style="14" bestFit="1" customWidth="1"/>
    <col min="10498" max="10498" width="11" style="14" bestFit="1" customWidth="1"/>
    <col min="10499" max="10748" width="7.5546875" style="14"/>
    <col min="10749" max="10749" width="4.33203125" style="14" customWidth="1"/>
    <col min="10750" max="10750" width="56.33203125" style="14" customWidth="1"/>
    <col min="10751" max="10751" width="6.109375" style="14" customWidth="1"/>
    <col min="10752" max="10752" width="7.44140625" style="14" customWidth="1"/>
    <col min="10753" max="10753" width="9.88671875" style="14" bestFit="1" customWidth="1"/>
    <col min="10754" max="10754" width="11" style="14" bestFit="1" customWidth="1"/>
    <col min="10755" max="11004" width="7.5546875" style="14"/>
    <col min="11005" max="11005" width="4.33203125" style="14" customWidth="1"/>
    <col min="11006" max="11006" width="56.33203125" style="14" customWidth="1"/>
    <col min="11007" max="11007" width="6.109375" style="14" customWidth="1"/>
    <col min="11008" max="11008" width="7.44140625" style="14" customWidth="1"/>
    <col min="11009" max="11009" width="9.88671875" style="14" bestFit="1" customWidth="1"/>
    <col min="11010" max="11010" width="11" style="14" bestFit="1" customWidth="1"/>
    <col min="11011" max="11260" width="7.5546875" style="14"/>
    <col min="11261" max="11261" width="4.33203125" style="14" customWidth="1"/>
    <col min="11262" max="11262" width="56.33203125" style="14" customWidth="1"/>
    <col min="11263" max="11263" width="6.109375" style="14" customWidth="1"/>
    <col min="11264" max="11264" width="7.44140625" style="14" customWidth="1"/>
    <col min="11265" max="11265" width="9.88671875" style="14" bestFit="1" customWidth="1"/>
    <col min="11266" max="11266" width="11" style="14" bestFit="1" customWidth="1"/>
    <col min="11267" max="11516" width="7.5546875" style="14"/>
    <col min="11517" max="11517" width="4.33203125" style="14" customWidth="1"/>
    <col min="11518" max="11518" width="56.33203125" style="14" customWidth="1"/>
    <col min="11519" max="11519" width="6.109375" style="14" customWidth="1"/>
    <col min="11520" max="11520" width="7.44140625" style="14" customWidth="1"/>
    <col min="11521" max="11521" width="9.88671875" style="14" bestFit="1" customWidth="1"/>
    <col min="11522" max="11522" width="11" style="14" bestFit="1" customWidth="1"/>
    <col min="11523" max="11772" width="7.5546875" style="14"/>
    <col min="11773" max="11773" width="4.33203125" style="14" customWidth="1"/>
    <col min="11774" max="11774" width="56.33203125" style="14" customWidth="1"/>
    <col min="11775" max="11775" width="6.109375" style="14" customWidth="1"/>
    <col min="11776" max="11776" width="7.44140625" style="14" customWidth="1"/>
    <col min="11777" max="11777" width="9.88671875" style="14" bestFit="1" customWidth="1"/>
    <col min="11778" max="11778" width="11" style="14" bestFit="1" customWidth="1"/>
    <col min="11779" max="12028" width="7.5546875" style="14"/>
    <col min="12029" max="12029" width="4.33203125" style="14" customWidth="1"/>
    <col min="12030" max="12030" width="56.33203125" style="14" customWidth="1"/>
    <col min="12031" max="12031" width="6.109375" style="14" customWidth="1"/>
    <col min="12032" max="12032" width="7.44140625" style="14" customWidth="1"/>
    <col min="12033" max="12033" width="9.88671875" style="14" bestFit="1" customWidth="1"/>
    <col min="12034" max="12034" width="11" style="14" bestFit="1" customWidth="1"/>
    <col min="12035" max="12284" width="7.5546875" style="14"/>
    <col min="12285" max="12285" width="4.33203125" style="14" customWidth="1"/>
    <col min="12286" max="12286" width="56.33203125" style="14" customWidth="1"/>
    <col min="12287" max="12287" width="6.109375" style="14" customWidth="1"/>
    <col min="12288" max="12288" width="7.44140625" style="14" customWidth="1"/>
    <col min="12289" max="12289" width="9.88671875" style="14" bestFit="1" customWidth="1"/>
    <col min="12290" max="12290" width="11" style="14" bestFit="1" customWidth="1"/>
    <col min="12291" max="12540" width="7.5546875" style="14"/>
    <col min="12541" max="12541" width="4.33203125" style="14" customWidth="1"/>
    <col min="12542" max="12542" width="56.33203125" style="14" customWidth="1"/>
    <col min="12543" max="12543" width="6.109375" style="14" customWidth="1"/>
    <col min="12544" max="12544" width="7.44140625" style="14" customWidth="1"/>
    <col min="12545" max="12545" width="9.88671875" style="14" bestFit="1" customWidth="1"/>
    <col min="12546" max="12546" width="11" style="14" bestFit="1" customWidth="1"/>
    <col min="12547" max="12796" width="7.5546875" style="14"/>
    <col min="12797" max="12797" width="4.33203125" style="14" customWidth="1"/>
    <col min="12798" max="12798" width="56.33203125" style="14" customWidth="1"/>
    <col min="12799" max="12799" width="6.109375" style="14" customWidth="1"/>
    <col min="12800" max="12800" width="7.44140625" style="14" customWidth="1"/>
    <col min="12801" max="12801" width="9.88671875" style="14" bestFit="1" customWidth="1"/>
    <col min="12802" max="12802" width="11" style="14" bestFit="1" customWidth="1"/>
    <col min="12803" max="13052" width="7.5546875" style="14"/>
    <col min="13053" max="13053" width="4.33203125" style="14" customWidth="1"/>
    <col min="13054" max="13054" width="56.33203125" style="14" customWidth="1"/>
    <col min="13055" max="13055" width="6.109375" style="14" customWidth="1"/>
    <col min="13056" max="13056" width="7.44140625" style="14" customWidth="1"/>
    <col min="13057" max="13057" width="9.88671875" style="14" bestFit="1" customWidth="1"/>
    <col min="13058" max="13058" width="11" style="14" bestFit="1" customWidth="1"/>
    <col min="13059" max="13308" width="7.5546875" style="14"/>
    <col min="13309" max="13309" width="4.33203125" style="14" customWidth="1"/>
    <col min="13310" max="13310" width="56.33203125" style="14" customWidth="1"/>
    <col min="13311" max="13311" width="6.109375" style="14" customWidth="1"/>
    <col min="13312" max="13312" width="7.44140625" style="14" customWidth="1"/>
    <col min="13313" max="13313" width="9.88671875" style="14" bestFit="1" customWidth="1"/>
    <col min="13314" max="13314" width="11" style="14" bestFit="1" customWidth="1"/>
    <col min="13315" max="13564" width="7.5546875" style="14"/>
    <col min="13565" max="13565" width="4.33203125" style="14" customWidth="1"/>
    <col min="13566" max="13566" width="56.33203125" style="14" customWidth="1"/>
    <col min="13567" max="13567" width="6.109375" style="14" customWidth="1"/>
    <col min="13568" max="13568" width="7.44140625" style="14" customWidth="1"/>
    <col min="13569" max="13569" width="9.88671875" style="14" bestFit="1" customWidth="1"/>
    <col min="13570" max="13570" width="11" style="14" bestFit="1" customWidth="1"/>
    <col min="13571" max="13820" width="7.5546875" style="14"/>
    <col min="13821" max="13821" width="4.33203125" style="14" customWidth="1"/>
    <col min="13822" max="13822" width="56.33203125" style="14" customWidth="1"/>
    <col min="13823" max="13823" width="6.109375" style="14" customWidth="1"/>
    <col min="13824" max="13824" width="7.44140625" style="14" customWidth="1"/>
    <col min="13825" max="13825" width="9.88671875" style="14" bestFit="1" customWidth="1"/>
    <col min="13826" max="13826" width="11" style="14" bestFit="1" customWidth="1"/>
    <col min="13827" max="14076" width="7.5546875" style="14"/>
    <col min="14077" max="14077" width="4.33203125" style="14" customWidth="1"/>
    <col min="14078" max="14078" width="56.33203125" style="14" customWidth="1"/>
    <col min="14079" max="14079" width="6.109375" style="14" customWidth="1"/>
    <col min="14080" max="14080" width="7.44140625" style="14" customWidth="1"/>
    <col min="14081" max="14081" width="9.88671875" style="14" bestFit="1" customWidth="1"/>
    <col min="14082" max="14082" width="11" style="14" bestFit="1" customWidth="1"/>
    <col min="14083" max="14332" width="7.5546875" style="14"/>
    <col min="14333" max="14333" width="4.33203125" style="14" customWidth="1"/>
    <col min="14334" max="14334" width="56.33203125" style="14" customWidth="1"/>
    <col min="14335" max="14335" width="6.109375" style="14" customWidth="1"/>
    <col min="14336" max="14336" width="7.44140625" style="14" customWidth="1"/>
    <col min="14337" max="14337" width="9.88671875" style="14" bestFit="1" customWidth="1"/>
    <col min="14338" max="14338" width="11" style="14" bestFit="1" customWidth="1"/>
    <col min="14339" max="14588" width="7.5546875" style="14"/>
    <col min="14589" max="14589" width="4.33203125" style="14" customWidth="1"/>
    <col min="14590" max="14590" width="56.33203125" style="14" customWidth="1"/>
    <col min="14591" max="14591" width="6.109375" style="14" customWidth="1"/>
    <col min="14592" max="14592" width="7.44140625" style="14" customWidth="1"/>
    <col min="14593" max="14593" width="9.88671875" style="14" bestFit="1" customWidth="1"/>
    <col min="14594" max="14594" width="11" style="14" bestFit="1" customWidth="1"/>
    <col min="14595" max="14844" width="7.5546875" style="14"/>
    <col min="14845" max="14845" width="4.33203125" style="14" customWidth="1"/>
    <col min="14846" max="14846" width="56.33203125" style="14" customWidth="1"/>
    <col min="14847" max="14847" width="6.109375" style="14" customWidth="1"/>
    <col min="14848" max="14848" width="7.44140625" style="14" customWidth="1"/>
    <col min="14849" max="14849" width="9.88671875" style="14" bestFit="1" customWidth="1"/>
    <col min="14850" max="14850" width="11" style="14" bestFit="1" customWidth="1"/>
    <col min="14851" max="15100" width="7.5546875" style="14"/>
    <col min="15101" max="15101" width="4.33203125" style="14" customWidth="1"/>
    <col min="15102" max="15102" width="56.33203125" style="14" customWidth="1"/>
    <col min="15103" max="15103" width="6.109375" style="14" customWidth="1"/>
    <col min="15104" max="15104" width="7.44140625" style="14" customWidth="1"/>
    <col min="15105" max="15105" width="9.88671875" style="14" bestFit="1" customWidth="1"/>
    <col min="15106" max="15106" width="11" style="14" bestFit="1" customWidth="1"/>
    <col min="15107" max="15356" width="7.5546875" style="14"/>
    <col min="15357" max="15357" width="4.33203125" style="14" customWidth="1"/>
    <col min="15358" max="15358" width="56.33203125" style="14" customWidth="1"/>
    <col min="15359" max="15359" width="6.109375" style="14" customWidth="1"/>
    <col min="15360" max="15360" width="7.44140625" style="14" customWidth="1"/>
    <col min="15361" max="15361" width="9.88671875" style="14" bestFit="1" customWidth="1"/>
    <col min="15362" max="15362" width="11" style="14" bestFit="1" customWidth="1"/>
    <col min="15363" max="15612" width="7.5546875" style="14"/>
    <col min="15613" max="15613" width="4.33203125" style="14" customWidth="1"/>
    <col min="15614" max="15614" width="56.33203125" style="14" customWidth="1"/>
    <col min="15615" max="15615" width="6.109375" style="14" customWidth="1"/>
    <col min="15616" max="15616" width="7.44140625" style="14" customWidth="1"/>
    <col min="15617" max="15617" width="9.88671875" style="14" bestFit="1" customWidth="1"/>
    <col min="15618" max="15618" width="11" style="14" bestFit="1" customWidth="1"/>
    <col min="15619" max="15868" width="7.5546875" style="14"/>
    <col min="15869" max="15869" width="4.33203125" style="14" customWidth="1"/>
    <col min="15870" max="15870" width="56.33203125" style="14" customWidth="1"/>
    <col min="15871" max="15871" width="6.109375" style="14" customWidth="1"/>
    <col min="15872" max="15872" width="7.44140625" style="14" customWidth="1"/>
    <col min="15873" max="15873" width="9.88671875" style="14" bestFit="1" customWidth="1"/>
    <col min="15874" max="15874" width="11" style="14" bestFit="1" customWidth="1"/>
    <col min="15875" max="16124" width="7.5546875" style="14"/>
    <col min="16125" max="16125" width="4.33203125" style="14" customWidth="1"/>
    <col min="16126" max="16126" width="56.33203125" style="14" customWidth="1"/>
    <col min="16127" max="16127" width="6.109375" style="14" customWidth="1"/>
    <col min="16128" max="16128" width="7.44140625" style="14" customWidth="1"/>
    <col min="16129" max="16129" width="9.88671875" style="14" bestFit="1" customWidth="1"/>
    <col min="16130" max="16130" width="11" style="14" bestFit="1" customWidth="1"/>
    <col min="16131" max="16384" width="7.5546875" style="14"/>
  </cols>
  <sheetData>
    <row r="1" spans="1:7" ht="29.25" customHeight="1">
      <c r="A1" s="16" t="s">
        <v>14</v>
      </c>
      <c r="B1" s="16" t="s">
        <v>15</v>
      </c>
      <c r="C1" s="16" t="s">
        <v>16</v>
      </c>
      <c r="D1" s="16" t="s">
        <v>17</v>
      </c>
      <c r="E1" s="17" t="s">
        <v>18</v>
      </c>
      <c r="F1" s="593" t="s">
        <v>19</v>
      </c>
      <c r="G1" s="16" t="s">
        <v>7</v>
      </c>
    </row>
    <row r="2" spans="1:7">
      <c r="A2" s="18"/>
      <c r="B2" s="18"/>
      <c r="C2" s="18"/>
      <c r="D2" s="18"/>
      <c r="E2" s="19"/>
      <c r="F2" s="594"/>
      <c r="G2" s="18"/>
    </row>
    <row r="3" spans="1:7">
      <c r="C3" s="21"/>
      <c r="D3" s="22"/>
    </row>
    <row r="4" spans="1:7">
      <c r="A4" s="25" t="s">
        <v>0</v>
      </c>
      <c r="B4" s="26" t="s">
        <v>70</v>
      </c>
      <c r="C4" s="27"/>
      <c r="D4" s="28"/>
      <c r="E4" s="29"/>
      <c r="F4" s="603"/>
      <c r="G4" s="30"/>
    </row>
    <row r="5" spans="1:7">
      <c r="A5" s="31"/>
      <c r="C5" s="21"/>
      <c r="D5" s="22"/>
      <c r="E5" s="32"/>
      <c r="G5" s="33"/>
    </row>
    <row r="6" spans="1:7">
      <c r="A6" s="31"/>
      <c r="B6" s="34" t="s">
        <v>21</v>
      </c>
      <c r="C6" s="21"/>
      <c r="D6" s="22"/>
      <c r="E6" s="32"/>
      <c r="G6" s="33"/>
    </row>
    <row r="7" spans="1:7" ht="54">
      <c r="A7" s="31"/>
      <c r="B7" s="35" t="s">
        <v>22</v>
      </c>
      <c r="C7" s="21"/>
      <c r="D7" s="22"/>
      <c r="E7" s="32"/>
      <c r="G7" s="33"/>
    </row>
    <row r="8" spans="1:7">
      <c r="A8" s="36"/>
      <c r="B8" s="37"/>
      <c r="C8" s="38"/>
      <c r="D8" s="39"/>
      <c r="E8" s="40"/>
      <c r="F8" s="597"/>
      <c r="G8" s="41"/>
    </row>
    <row r="9" spans="1:7">
      <c r="A9" s="31"/>
      <c r="B9" s="46"/>
      <c r="C9" s="21"/>
      <c r="D9" s="22"/>
      <c r="E9" s="32"/>
      <c r="G9" s="33"/>
    </row>
    <row r="10" spans="1:7" ht="144">
      <c r="A10" s="31" t="s">
        <v>48</v>
      </c>
      <c r="B10" s="47" t="s">
        <v>72</v>
      </c>
      <c r="C10" s="21"/>
      <c r="D10" s="22"/>
      <c r="E10" s="32"/>
      <c r="G10" s="33"/>
    </row>
    <row r="11" spans="1:7">
      <c r="A11" s="36"/>
      <c r="B11" s="48"/>
      <c r="C11" s="38"/>
      <c r="D11" s="39"/>
      <c r="E11" s="40"/>
      <c r="F11" s="597"/>
      <c r="G11" s="41"/>
    </row>
    <row r="12" spans="1:7">
      <c r="A12" s="36"/>
      <c r="B12" s="48"/>
      <c r="C12" s="38" t="s">
        <v>57</v>
      </c>
      <c r="D12" s="39">
        <v>16</v>
      </c>
      <c r="E12" s="40"/>
      <c r="F12" s="597">
        <f>D12*E12</f>
        <v>0</v>
      </c>
      <c r="G12" s="41"/>
    </row>
    <row r="13" spans="1:7">
      <c r="A13" s="31"/>
      <c r="B13" s="46"/>
      <c r="C13" s="21"/>
      <c r="D13" s="22"/>
      <c r="E13" s="32"/>
      <c r="G13" s="33"/>
    </row>
    <row r="14" spans="1:7" ht="202.5" customHeight="1">
      <c r="A14" s="31" t="s">
        <v>71</v>
      </c>
      <c r="B14" s="47" t="s">
        <v>154</v>
      </c>
      <c r="C14" s="21"/>
      <c r="D14" s="22"/>
      <c r="E14" s="32"/>
      <c r="G14" s="33"/>
    </row>
    <row r="15" spans="1:7">
      <c r="A15" s="36"/>
      <c r="B15" s="48"/>
      <c r="C15" s="38"/>
      <c r="D15" s="39"/>
      <c r="E15" s="40"/>
      <c r="F15" s="597"/>
      <c r="G15" s="41"/>
    </row>
    <row r="16" spans="1:7">
      <c r="A16" s="36"/>
      <c r="B16" s="48"/>
      <c r="C16" s="38" t="s">
        <v>1</v>
      </c>
      <c r="D16" s="39">
        <v>1</v>
      </c>
      <c r="E16" s="40"/>
      <c r="F16" s="597">
        <f>D16*E16</f>
        <v>0</v>
      </c>
      <c r="G16" s="41"/>
    </row>
    <row r="17" spans="1:7">
      <c r="A17" s="31"/>
      <c r="B17" s="46"/>
      <c r="C17" s="21"/>
      <c r="D17" s="22"/>
      <c r="E17" s="32"/>
      <c r="G17" s="33"/>
    </row>
    <row r="18" spans="1:7">
      <c r="A18" s="31"/>
      <c r="E18" s="32"/>
      <c r="G18" s="33"/>
    </row>
    <row r="19" spans="1:7">
      <c r="A19" s="25" t="s">
        <v>0</v>
      </c>
      <c r="B19" s="44" t="str">
        <f>B4</f>
        <v>OPREMA</v>
      </c>
      <c r="C19" s="27"/>
      <c r="D19" s="28"/>
      <c r="E19" s="29"/>
      <c r="F19" s="603">
        <f>SUM(F12+F16)</f>
        <v>0</v>
      </c>
      <c r="G19" s="45"/>
    </row>
    <row r="20" spans="1:7">
      <c r="A20" s="31"/>
      <c r="E20" s="32"/>
      <c r="G20" s="33"/>
    </row>
    <row r="21" spans="1:7">
      <c r="A21" s="25"/>
      <c r="B21" s="44" t="s">
        <v>46</v>
      </c>
      <c r="C21" s="27"/>
      <c r="D21" s="51"/>
      <c r="E21" s="29"/>
      <c r="F21" s="603">
        <f>SUM(F19)</f>
        <v>0</v>
      </c>
      <c r="G21" s="45"/>
    </row>
    <row r="22" spans="1:7">
      <c r="A22" s="25"/>
      <c r="B22" s="44" t="s">
        <v>9</v>
      </c>
      <c r="C22" s="27"/>
      <c r="D22" s="51"/>
      <c r="E22" s="29"/>
      <c r="F22" s="603">
        <f>0.25*F21</f>
        <v>0</v>
      </c>
      <c r="G22" s="45"/>
    </row>
    <row r="23" spans="1:7">
      <c r="A23" s="25"/>
      <c r="B23" s="44" t="s">
        <v>47</v>
      </c>
      <c r="C23" s="27"/>
      <c r="D23" s="51"/>
      <c r="E23" s="29"/>
      <c r="F23" s="603">
        <f>F21+F22</f>
        <v>0</v>
      </c>
      <c r="G23" s="45"/>
    </row>
    <row r="24" spans="1:7">
      <c r="A24" s="31"/>
      <c r="B24" s="35"/>
      <c r="C24" s="21"/>
      <c r="D24" s="50"/>
      <c r="E24" s="52"/>
      <c r="G24" s="53"/>
    </row>
    <row r="25" spans="1:7">
      <c r="A25" s="31"/>
      <c r="B25" s="35"/>
      <c r="C25" s="21"/>
      <c r="D25" s="50"/>
      <c r="G25" s="54"/>
    </row>
    <row r="26" spans="1:7">
      <c r="A26" s="31"/>
      <c r="B26" s="35"/>
      <c r="C26" s="21"/>
      <c r="D26" s="50"/>
      <c r="G26" s="54"/>
    </row>
    <row r="27" spans="1:7">
      <c r="A27" s="31"/>
      <c r="B27" s="35"/>
      <c r="C27" s="21"/>
      <c r="D27" s="50"/>
      <c r="G27" s="54"/>
    </row>
    <row r="28" spans="1:7">
      <c r="A28" s="31"/>
      <c r="B28" s="35"/>
      <c r="C28" s="21"/>
      <c r="D28" s="50"/>
      <c r="G28" s="54"/>
    </row>
    <row r="29" spans="1:7">
      <c r="A29" s="31"/>
      <c r="B29" s="35"/>
      <c r="C29" s="21"/>
      <c r="D29" s="50"/>
      <c r="G29" s="54"/>
    </row>
    <row r="30" spans="1:7">
      <c r="A30" s="31"/>
      <c r="B30" s="35"/>
      <c r="C30" s="21"/>
      <c r="D30" s="50"/>
      <c r="G30" s="54"/>
    </row>
    <row r="31" spans="1:7">
      <c r="A31" s="31"/>
      <c r="B31" s="35"/>
      <c r="C31" s="21"/>
      <c r="D31" s="50"/>
      <c r="G31" s="54"/>
    </row>
    <row r="32" spans="1:7">
      <c r="A32" s="31"/>
      <c r="B32" s="35"/>
      <c r="C32" s="21"/>
      <c r="D32" s="50"/>
      <c r="G32" s="54"/>
    </row>
    <row r="33" spans="1:7">
      <c r="A33" s="31"/>
      <c r="B33" s="24"/>
      <c r="C33" s="21"/>
      <c r="D33" s="50"/>
      <c r="G33" s="54"/>
    </row>
    <row r="34" spans="1:7">
      <c r="A34" s="31"/>
      <c r="B34" s="24"/>
      <c r="C34" s="21"/>
      <c r="D34" s="50"/>
      <c r="G34" s="54"/>
    </row>
    <row r="35" spans="1:7">
      <c r="A35" s="31"/>
      <c r="B35" s="24"/>
      <c r="C35" s="21"/>
      <c r="D35" s="50"/>
      <c r="G35" s="54"/>
    </row>
    <row r="36" spans="1:7">
      <c r="A36" s="31"/>
      <c r="B36" s="24"/>
      <c r="C36" s="21"/>
      <c r="D36" s="50"/>
      <c r="G36" s="54"/>
    </row>
    <row r="37" spans="1:7">
      <c r="A37" s="31"/>
      <c r="B37" s="24"/>
      <c r="C37" s="21"/>
      <c r="D37" s="50"/>
      <c r="G37" s="54"/>
    </row>
    <row r="38" spans="1:7">
      <c r="A38" s="31"/>
      <c r="B38" s="24"/>
      <c r="C38" s="21"/>
      <c r="D38" s="50"/>
      <c r="G38" s="54"/>
    </row>
    <row r="39" spans="1:7">
      <c r="A39" s="31"/>
      <c r="B39" s="24"/>
      <c r="C39" s="21"/>
      <c r="D39" s="50"/>
      <c r="G39" s="54"/>
    </row>
    <row r="40" spans="1:7">
      <c r="A40" s="31"/>
      <c r="B40" s="24"/>
      <c r="C40" s="21"/>
      <c r="D40" s="50"/>
      <c r="G40" s="54"/>
    </row>
    <row r="41" spans="1:7">
      <c r="A41" s="31"/>
      <c r="B41" s="24"/>
      <c r="C41" s="21"/>
      <c r="D41" s="50"/>
      <c r="G41" s="54"/>
    </row>
    <row r="42" spans="1:7">
      <c r="A42" s="31"/>
      <c r="B42" s="24"/>
      <c r="C42" s="21"/>
      <c r="G42" s="54"/>
    </row>
    <row r="43" spans="1:7">
      <c r="A43" s="31"/>
      <c r="B43" s="24"/>
      <c r="C43" s="21"/>
      <c r="G43" s="54"/>
    </row>
    <row r="44" spans="1:7">
      <c r="A44" s="31"/>
      <c r="B44" s="24"/>
      <c r="C44" s="21"/>
      <c r="G44" s="54"/>
    </row>
    <row r="45" spans="1:7">
      <c r="A45" s="31"/>
      <c r="B45" s="24"/>
      <c r="C45" s="21"/>
      <c r="G45" s="54"/>
    </row>
    <row r="46" spans="1:7">
      <c r="A46" s="31"/>
      <c r="B46" s="24"/>
      <c r="C46" s="21"/>
      <c r="G46" s="54"/>
    </row>
    <row r="47" spans="1:7">
      <c r="A47" s="31"/>
      <c r="B47" s="24"/>
      <c r="C47" s="21"/>
      <c r="G47" s="54"/>
    </row>
    <row r="48" spans="1:7">
      <c r="A48" s="31"/>
      <c r="B48" s="24"/>
      <c r="C48" s="21"/>
      <c r="G48" s="54"/>
    </row>
    <row r="49" spans="1:7">
      <c r="A49" s="31"/>
      <c r="B49" s="24"/>
      <c r="C49" s="21"/>
      <c r="G49" s="54"/>
    </row>
    <row r="50" spans="1:7">
      <c r="A50" s="31"/>
      <c r="B50" s="24"/>
      <c r="C50" s="21"/>
      <c r="G50" s="54"/>
    </row>
    <row r="51" spans="1:7">
      <c r="A51" s="31"/>
      <c r="B51" s="24"/>
      <c r="C51" s="21"/>
      <c r="G51" s="54"/>
    </row>
    <row r="52" spans="1:7">
      <c r="A52" s="31"/>
      <c r="B52" s="24"/>
      <c r="C52" s="21"/>
      <c r="G52" s="54"/>
    </row>
    <row r="53" spans="1:7">
      <c r="A53" s="31"/>
      <c r="B53" s="24"/>
      <c r="C53" s="21"/>
      <c r="G53" s="54"/>
    </row>
    <row r="54" spans="1:7">
      <c r="A54" s="31"/>
      <c r="B54" s="24"/>
      <c r="C54" s="21"/>
      <c r="G54" s="54"/>
    </row>
    <row r="55" spans="1:7">
      <c r="A55" s="31"/>
      <c r="B55" s="24"/>
      <c r="C55" s="21"/>
      <c r="G55" s="54"/>
    </row>
    <row r="56" spans="1:7">
      <c r="A56" s="31"/>
      <c r="B56" s="24"/>
      <c r="C56" s="21"/>
      <c r="G56" s="54"/>
    </row>
    <row r="57" spans="1:7">
      <c r="A57" s="31"/>
      <c r="B57" s="24"/>
      <c r="C57" s="21"/>
      <c r="G57" s="54"/>
    </row>
    <row r="58" spans="1:7">
      <c r="A58" s="31"/>
      <c r="B58" s="24"/>
      <c r="G58" s="54"/>
    </row>
    <row r="59" spans="1:7">
      <c r="A59" s="31"/>
      <c r="B59" s="24"/>
      <c r="G59" s="54"/>
    </row>
    <row r="60" spans="1:7">
      <c r="A60" s="31"/>
      <c r="B60" s="24"/>
      <c r="G60" s="54"/>
    </row>
    <row r="61" spans="1:7">
      <c r="A61" s="31"/>
      <c r="B61" s="24"/>
      <c r="G61" s="54"/>
    </row>
    <row r="62" spans="1:7">
      <c r="A62" s="31"/>
      <c r="B62" s="24"/>
      <c r="G62" s="54"/>
    </row>
    <row r="63" spans="1:7">
      <c r="A63" s="31"/>
      <c r="B63" s="24"/>
      <c r="G63" s="54"/>
    </row>
    <row r="64" spans="1:7">
      <c r="A64" s="31"/>
      <c r="B64" s="24"/>
      <c r="G64" s="54"/>
    </row>
    <row r="65" spans="1:7">
      <c r="A65" s="31"/>
      <c r="B65" s="24"/>
      <c r="G65" s="54"/>
    </row>
    <row r="66" spans="1:7">
      <c r="A66" s="31"/>
      <c r="B66" s="24"/>
      <c r="G66" s="54"/>
    </row>
    <row r="67" spans="1:7">
      <c r="A67" s="31"/>
      <c r="B67" s="24"/>
      <c r="G67" s="54"/>
    </row>
    <row r="68" spans="1:7">
      <c r="B68" s="24"/>
      <c r="G68" s="54"/>
    </row>
    <row r="69" spans="1:7">
      <c r="B69" s="24"/>
      <c r="G69" s="54"/>
    </row>
    <row r="70" spans="1:7">
      <c r="B70" s="24"/>
      <c r="G70" s="54"/>
    </row>
    <row r="71" spans="1:7">
      <c r="B71" s="24"/>
      <c r="G71" s="54"/>
    </row>
    <row r="72" spans="1:7">
      <c r="B72" s="24"/>
      <c r="G72" s="54"/>
    </row>
    <row r="73" spans="1:7">
      <c r="B73" s="24"/>
      <c r="G73" s="54"/>
    </row>
    <row r="74" spans="1:7">
      <c r="B74" s="24"/>
      <c r="G74" s="54"/>
    </row>
    <row r="75" spans="1:7">
      <c r="B75" s="24"/>
      <c r="G75" s="54"/>
    </row>
    <row r="76" spans="1:7">
      <c r="B76" s="24"/>
      <c r="G76" s="54"/>
    </row>
    <row r="77" spans="1:7">
      <c r="B77" s="24"/>
      <c r="G77" s="54"/>
    </row>
    <row r="78" spans="1:7">
      <c r="B78" s="24"/>
      <c r="G78" s="54"/>
    </row>
    <row r="79" spans="1:7">
      <c r="B79" s="24"/>
      <c r="G79" s="54"/>
    </row>
    <row r="80" spans="1:7">
      <c r="B80" s="24"/>
      <c r="G80" s="54"/>
    </row>
    <row r="81" spans="2:7">
      <c r="B81" s="24"/>
      <c r="G81" s="54"/>
    </row>
    <row r="82" spans="2:7">
      <c r="B82" s="24"/>
      <c r="G82" s="54"/>
    </row>
    <row r="83" spans="2:7">
      <c r="B83" s="24"/>
      <c r="G83" s="54"/>
    </row>
    <row r="84" spans="2:7">
      <c r="B84" s="24"/>
      <c r="G84" s="54"/>
    </row>
    <row r="85" spans="2:7">
      <c r="B85" s="24"/>
      <c r="G85" s="54"/>
    </row>
    <row r="86" spans="2:7">
      <c r="B86" s="24"/>
      <c r="G86" s="54"/>
    </row>
    <row r="87" spans="2:7">
      <c r="B87" s="24"/>
      <c r="G87" s="54"/>
    </row>
    <row r="88" spans="2:7">
      <c r="B88" s="24"/>
      <c r="G88" s="54"/>
    </row>
    <row r="89" spans="2:7">
      <c r="B89" s="24"/>
      <c r="G89" s="54"/>
    </row>
    <row r="90" spans="2:7">
      <c r="B90" s="24"/>
      <c r="G90" s="54"/>
    </row>
    <row r="91" spans="2:7">
      <c r="B91" s="24"/>
      <c r="G91" s="54"/>
    </row>
    <row r="92" spans="2:7">
      <c r="B92" s="24"/>
      <c r="G92" s="54"/>
    </row>
    <row r="93" spans="2:7">
      <c r="B93" s="24"/>
      <c r="G93" s="54"/>
    </row>
    <row r="94" spans="2:7">
      <c r="B94" s="24"/>
      <c r="G94" s="54"/>
    </row>
    <row r="95" spans="2:7">
      <c r="B95" s="24"/>
      <c r="G95" s="54"/>
    </row>
    <row r="96" spans="2:7">
      <c r="B96" s="24"/>
      <c r="G96" s="54"/>
    </row>
    <row r="97" spans="2:7">
      <c r="B97" s="24"/>
      <c r="G97" s="54"/>
    </row>
    <row r="98" spans="2:7">
      <c r="B98" s="24"/>
      <c r="G98" s="54"/>
    </row>
    <row r="99" spans="2:7">
      <c r="B99" s="24"/>
      <c r="G99" s="54"/>
    </row>
    <row r="100" spans="2:7">
      <c r="B100" s="24"/>
      <c r="G100" s="54"/>
    </row>
    <row r="101" spans="2:7">
      <c r="B101" s="24"/>
      <c r="G101" s="54"/>
    </row>
    <row r="102" spans="2:7">
      <c r="B102" s="24"/>
      <c r="G102" s="54"/>
    </row>
    <row r="103" spans="2:7">
      <c r="B103" s="24"/>
      <c r="G103" s="54"/>
    </row>
    <row r="104" spans="2:7">
      <c r="B104" s="24"/>
      <c r="G104" s="54"/>
    </row>
    <row r="105" spans="2:7">
      <c r="B105" s="24"/>
      <c r="G105" s="54"/>
    </row>
    <row r="106" spans="2:7">
      <c r="B106" s="24"/>
      <c r="G106" s="54"/>
    </row>
    <row r="107" spans="2:7">
      <c r="B107" s="24"/>
      <c r="G107" s="54"/>
    </row>
    <row r="108" spans="2:7">
      <c r="B108" s="24"/>
      <c r="G108" s="54"/>
    </row>
    <row r="109" spans="2:7">
      <c r="B109" s="24"/>
      <c r="G109" s="54"/>
    </row>
    <row r="110" spans="2:7">
      <c r="B110" s="24"/>
      <c r="G110" s="54"/>
    </row>
    <row r="111" spans="2:7">
      <c r="B111" s="24"/>
      <c r="G111" s="54"/>
    </row>
    <row r="112" spans="2:7">
      <c r="B112" s="24"/>
      <c r="G112" s="54"/>
    </row>
    <row r="113" spans="2:7">
      <c r="B113" s="24"/>
      <c r="G113" s="54"/>
    </row>
    <row r="114" spans="2:7">
      <c r="B114" s="24"/>
      <c r="G114" s="54"/>
    </row>
    <row r="115" spans="2:7">
      <c r="B115" s="24"/>
      <c r="G115" s="54"/>
    </row>
    <row r="116" spans="2:7">
      <c r="B116" s="24"/>
      <c r="G116" s="54"/>
    </row>
    <row r="117" spans="2:7">
      <c r="B117" s="24"/>
      <c r="G117" s="54"/>
    </row>
    <row r="118" spans="2:7">
      <c r="B118" s="24"/>
      <c r="G118" s="54"/>
    </row>
    <row r="119" spans="2:7">
      <c r="B119" s="24"/>
      <c r="G119" s="54"/>
    </row>
    <row r="120" spans="2:7">
      <c r="B120" s="24"/>
      <c r="G120" s="54"/>
    </row>
    <row r="121" spans="2:7">
      <c r="B121" s="24"/>
      <c r="G121" s="54"/>
    </row>
    <row r="122" spans="2:7">
      <c r="B122" s="24"/>
      <c r="G122" s="54"/>
    </row>
    <row r="123" spans="2:7">
      <c r="B123" s="24"/>
      <c r="G123" s="54"/>
    </row>
    <row r="124" spans="2:7">
      <c r="B124" s="24"/>
      <c r="G124" s="54"/>
    </row>
    <row r="125" spans="2:7">
      <c r="B125" s="24"/>
      <c r="G125" s="54"/>
    </row>
    <row r="126" spans="2:7">
      <c r="B126" s="24"/>
      <c r="G126" s="54"/>
    </row>
    <row r="127" spans="2:7">
      <c r="B127" s="24"/>
      <c r="G127" s="54"/>
    </row>
    <row r="128" spans="2:7">
      <c r="B128" s="24"/>
      <c r="G128" s="54"/>
    </row>
    <row r="129" spans="2:7">
      <c r="B129" s="24"/>
      <c r="G129" s="54"/>
    </row>
    <row r="130" spans="2:7">
      <c r="B130" s="24"/>
      <c r="G130" s="54"/>
    </row>
    <row r="131" spans="2:7">
      <c r="B131" s="24"/>
      <c r="G131" s="54"/>
    </row>
    <row r="132" spans="2:7">
      <c r="B132" s="24"/>
      <c r="G132" s="54"/>
    </row>
    <row r="133" spans="2:7">
      <c r="B133" s="24"/>
      <c r="G133" s="54"/>
    </row>
    <row r="134" spans="2:7">
      <c r="B134" s="24"/>
    </row>
    <row r="135" spans="2:7">
      <c r="B135" s="24"/>
    </row>
    <row r="136" spans="2:7">
      <c r="B136" s="24"/>
    </row>
    <row r="137" spans="2:7">
      <c r="B137" s="24"/>
    </row>
    <row r="138" spans="2:7">
      <c r="B138" s="24"/>
    </row>
    <row r="139" spans="2:7">
      <c r="B139" s="24"/>
    </row>
    <row r="140" spans="2:7">
      <c r="B140" s="24"/>
    </row>
    <row r="141" spans="2:7">
      <c r="B141" s="24"/>
    </row>
    <row r="142" spans="2:7">
      <c r="B142" s="24"/>
    </row>
    <row r="143" spans="2:7">
      <c r="B143" s="24"/>
    </row>
    <row r="144" spans="2:7">
      <c r="B144" s="24"/>
    </row>
    <row r="145" spans="2:7">
      <c r="B145" s="24"/>
    </row>
    <row r="146" spans="2:7">
      <c r="B146" s="24"/>
    </row>
    <row r="147" spans="2:7" s="20" customFormat="1">
      <c r="B147" s="24"/>
      <c r="E147" s="23"/>
      <c r="F147" s="595"/>
      <c r="G147" s="24"/>
    </row>
    <row r="148" spans="2:7" s="20" customFormat="1">
      <c r="B148" s="24"/>
      <c r="E148" s="23"/>
      <c r="F148" s="595"/>
      <c r="G148" s="24"/>
    </row>
    <row r="149" spans="2:7" s="20" customFormat="1">
      <c r="B149" s="24"/>
      <c r="E149" s="23"/>
      <c r="F149" s="595"/>
      <c r="G149" s="24"/>
    </row>
    <row r="150" spans="2:7" s="20" customFormat="1">
      <c r="B150" s="24"/>
      <c r="E150" s="23"/>
      <c r="F150" s="595"/>
      <c r="G150" s="24"/>
    </row>
    <row r="151" spans="2:7" s="20" customFormat="1">
      <c r="B151" s="24"/>
      <c r="E151" s="23"/>
      <c r="F151" s="595"/>
      <c r="G151" s="24"/>
    </row>
    <row r="152" spans="2:7" s="20" customFormat="1">
      <c r="B152" s="24"/>
      <c r="E152" s="23"/>
      <c r="F152" s="595"/>
      <c r="G152" s="24"/>
    </row>
    <row r="153" spans="2:7" s="20" customFormat="1">
      <c r="B153" s="24"/>
      <c r="E153" s="23"/>
      <c r="F153" s="595"/>
      <c r="G153" s="24"/>
    </row>
    <row r="154" spans="2:7" s="20" customFormat="1">
      <c r="B154" s="24"/>
      <c r="E154" s="23"/>
      <c r="F154" s="595"/>
      <c r="G154" s="24"/>
    </row>
    <row r="155" spans="2:7" s="20" customFormat="1">
      <c r="B155" s="24"/>
      <c r="E155" s="23"/>
      <c r="F155" s="595"/>
      <c r="G155" s="24"/>
    </row>
    <row r="156" spans="2:7" s="20" customFormat="1">
      <c r="B156" s="24"/>
      <c r="E156" s="23"/>
      <c r="F156" s="595"/>
      <c r="G156" s="24"/>
    </row>
    <row r="157" spans="2:7" s="20" customFormat="1">
      <c r="B157" s="24"/>
      <c r="E157" s="23"/>
      <c r="F157" s="595"/>
      <c r="G157" s="24"/>
    </row>
    <row r="158" spans="2:7" s="20" customFormat="1">
      <c r="B158" s="24"/>
      <c r="E158" s="23"/>
      <c r="F158" s="595"/>
      <c r="G158" s="24"/>
    </row>
    <row r="159" spans="2:7" s="20" customFormat="1">
      <c r="B159" s="24"/>
      <c r="E159" s="23"/>
      <c r="F159" s="595"/>
      <c r="G159" s="24"/>
    </row>
    <row r="160" spans="2:7" s="20" customFormat="1">
      <c r="B160" s="24"/>
      <c r="E160" s="23"/>
      <c r="F160" s="595"/>
      <c r="G160" s="24"/>
    </row>
    <row r="161" spans="2:7" s="20" customFormat="1">
      <c r="B161" s="24"/>
      <c r="E161" s="23"/>
      <c r="F161" s="595"/>
      <c r="G161" s="24"/>
    </row>
    <row r="162" spans="2:7" s="20" customFormat="1">
      <c r="B162" s="24"/>
      <c r="E162" s="23"/>
      <c r="F162" s="595"/>
      <c r="G162" s="24"/>
    </row>
    <row r="163" spans="2:7" s="20" customFormat="1">
      <c r="B163" s="24"/>
      <c r="E163" s="23"/>
      <c r="F163" s="595"/>
      <c r="G163" s="24"/>
    </row>
    <row r="164" spans="2:7" s="20" customFormat="1">
      <c r="B164" s="24"/>
      <c r="E164" s="23"/>
      <c r="F164" s="595"/>
      <c r="G164" s="24"/>
    </row>
    <row r="165" spans="2:7" s="20" customFormat="1">
      <c r="B165" s="24"/>
      <c r="E165" s="23"/>
      <c r="F165" s="595"/>
      <c r="G165" s="24"/>
    </row>
    <row r="166" spans="2:7" s="20" customFormat="1">
      <c r="B166" s="24"/>
      <c r="E166" s="23"/>
      <c r="F166" s="595"/>
      <c r="G166" s="24"/>
    </row>
    <row r="167" spans="2:7" s="20" customFormat="1">
      <c r="B167" s="24"/>
      <c r="E167" s="23"/>
      <c r="F167" s="595"/>
      <c r="G167" s="24"/>
    </row>
    <row r="168" spans="2:7" s="20" customFormat="1">
      <c r="B168" s="24"/>
      <c r="E168" s="23"/>
      <c r="F168" s="595"/>
      <c r="G168" s="24"/>
    </row>
    <row r="169" spans="2:7" s="20" customFormat="1">
      <c r="B169" s="24"/>
      <c r="E169" s="23"/>
      <c r="F169" s="595"/>
      <c r="G169" s="24"/>
    </row>
    <row r="170" spans="2:7" s="20" customFormat="1">
      <c r="B170" s="24"/>
      <c r="E170" s="23"/>
      <c r="F170" s="595"/>
      <c r="G170" s="24"/>
    </row>
    <row r="171" spans="2:7" s="20" customFormat="1">
      <c r="B171" s="24"/>
      <c r="E171" s="23"/>
      <c r="F171" s="595"/>
      <c r="G171" s="24"/>
    </row>
    <row r="172" spans="2:7" s="20" customFormat="1">
      <c r="B172" s="24"/>
      <c r="E172" s="23"/>
      <c r="F172" s="595"/>
      <c r="G172" s="24"/>
    </row>
    <row r="173" spans="2:7" s="20" customFormat="1">
      <c r="B173" s="24"/>
      <c r="E173" s="23"/>
      <c r="F173" s="595"/>
      <c r="G173" s="24"/>
    </row>
    <row r="174" spans="2:7" s="20" customFormat="1">
      <c r="B174" s="24"/>
      <c r="E174" s="23"/>
      <c r="F174" s="595"/>
      <c r="G174" s="24"/>
    </row>
    <row r="175" spans="2:7" s="20" customFormat="1">
      <c r="B175" s="24"/>
      <c r="E175" s="23"/>
      <c r="F175" s="595"/>
      <c r="G175" s="24"/>
    </row>
    <row r="176" spans="2:7" s="20" customFormat="1">
      <c r="B176" s="24"/>
      <c r="E176" s="23"/>
      <c r="F176" s="595"/>
      <c r="G176" s="24"/>
    </row>
    <row r="177" spans="2:7" s="20" customFormat="1">
      <c r="B177" s="24"/>
      <c r="E177" s="23"/>
      <c r="F177" s="595"/>
      <c r="G177" s="24"/>
    </row>
    <row r="178" spans="2:7" s="20" customFormat="1">
      <c r="B178" s="24"/>
      <c r="E178" s="23"/>
      <c r="F178" s="595"/>
      <c r="G178" s="24"/>
    </row>
    <row r="179" spans="2:7" s="20" customFormat="1">
      <c r="B179" s="24"/>
      <c r="E179" s="23"/>
      <c r="F179" s="595"/>
      <c r="G179" s="24"/>
    </row>
    <row r="180" spans="2:7" s="20" customFormat="1">
      <c r="B180" s="24"/>
      <c r="E180" s="23"/>
      <c r="F180" s="595"/>
      <c r="G180" s="24"/>
    </row>
    <row r="181" spans="2:7" s="20" customFormat="1">
      <c r="B181" s="24"/>
      <c r="E181" s="23"/>
      <c r="F181" s="595"/>
      <c r="G181" s="24"/>
    </row>
    <row r="182" spans="2:7" s="20" customFormat="1">
      <c r="B182" s="24"/>
      <c r="E182" s="23"/>
      <c r="F182" s="595"/>
      <c r="G182" s="24"/>
    </row>
    <row r="183" spans="2:7" s="20" customFormat="1">
      <c r="B183" s="24"/>
      <c r="E183" s="23"/>
      <c r="F183" s="595"/>
      <c r="G183" s="24"/>
    </row>
    <row r="184" spans="2:7" s="20" customFormat="1">
      <c r="B184" s="24"/>
      <c r="E184" s="23"/>
      <c r="F184" s="595"/>
      <c r="G184" s="24"/>
    </row>
    <row r="185" spans="2:7" s="20" customFormat="1">
      <c r="B185" s="24"/>
      <c r="E185" s="23"/>
      <c r="F185" s="595"/>
      <c r="G185" s="24"/>
    </row>
    <row r="186" spans="2:7" s="20" customFormat="1">
      <c r="B186" s="24"/>
      <c r="E186" s="23"/>
      <c r="F186" s="595"/>
      <c r="G186" s="24"/>
    </row>
    <row r="187" spans="2:7" s="20" customFormat="1">
      <c r="B187" s="24"/>
      <c r="E187" s="23"/>
      <c r="F187" s="595"/>
      <c r="G187" s="24"/>
    </row>
    <row r="188" spans="2:7" s="20" customFormat="1">
      <c r="B188" s="24"/>
      <c r="E188" s="23"/>
      <c r="F188" s="595"/>
      <c r="G188" s="24"/>
    </row>
    <row r="189" spans="2:7" s="20" customFormat="1">
      <c r="B189" s="24"/>
      <c r="E189" s="23"/>
      <c r="F189" s="595"/>
      <c r="G189" s="24"/>
    </row>
    <row r="190" spans="2:7" s="20" customFormat="1">
      <c r="B190" s="24"/>
      <c r="E190" s="23"/>
      <c r="F190" s="595"/>
      <c r="G190" s="24"/>
    </row>
    <row r="191" spans="2:7" s="20" customFormat="1">
      <c r="B191" s="24"/>
      <c r="E191" s="23"/>
      <c r="F191" s="595"/>
      <c r="G191" s="24"/>
    </row>
    <row r="192" spans="2:7" s="20" customFormat="1">
      <c r="B192" s="24"/>
      <c r="E192" s="23"/>
      <c r="F192" s="595"/>
      <c r="G192" s="24"/>
    </row>
    <row r="193" spans="2:7" s="20" customFormat="1">
      <c r="B193" s="24"/>
      <c r="E193" s="23"/>
      <c r="F193" s="595"/>
      <c r="G193" s="24"/>
    </row>
    <row r="194" spans="2:7" s="20" customFormat="1">
      <c r="B194" s="24"/>
      <c r="E194" s="23"/>
      <c r="F194" s="595"/>
      <c r="G194" s="24"/>
    </row>
    <row r="195" spans="2:7" s="20" customFormat="1">
      <c r="B195" s="24"/>
      <c r="E195" s="23"/>
      <c r="F195" s="595"/>
      <c r="G195" s="24"/>
    </row>
    <row r="196" spans="2:7" s="20" customFormat="1">
      <c r="B196" s="24"/>
      <c r="E196" s="23"/>
      <c r="F196" s="595"/>
      <c r="G196" s="24"/>
    </row>
    <row r="197" spans="2:7" s="20" customFormat="1">
      <c r="B197" s="24"/>
      <c r="E197" s="23"/>
      <c r="F197" s="595"/>
      <c r="G197" s="24"/>
    </row>
    <row r="198" spans="2:7" s="20" customFormat="1">
      <c r="B198" s="24"/>
      <c r="E198" s="23"/>
      <c r="F198" s="595"/>
      <c r="G198" s="24"/>
    </row>
    <row r="199" spans="2:7" s="20" customFormat="1">
      <c r="B199" s="24"/>
      <c r="E199" s="23"/>
      <c r="F199" s="595"/>
      <c r="G199" s="24"/>
    </row>
    <row r="200" spans="2:7" s="20" customFormat="1">
      <c r="B200" s="24"/>
      <c r="E200" s="23"/>
      <c r="F200" s="595"/>
      <c r="G200" s="24"/>
    </row>
    <row r="201" spans="2:7" s="20" customFormat="1">
      <c r="B201" s="24"/>
      <c r="E201" s="23"/>
      <c r="F201" s="595"/>
      <c r="G201" s="24"/>
    </row>
    <row r="202" spans="2:7" s="20" customFormat="1">
      <c r="B202" s="24"/>
      <c r="E202" s="23"/>
      <c r="F202" s="595"/>
      <c r="G202" s="24"/>
    </row>
    <row r="203" spans="2:7" s="20" customFormat="1">
      <c r="B203" s="24"/>
      <c r="E203" s="23"/>
      <c r="F203" s="595"/>
      <c r="G203" s="24"/>
    </row>
  </sheetData>
  <pageMargins left="0.75" right="0.75" top="1" bottom="1" header="0.5" footer="0.5"/>
  <pageSetup paperSize="9" scale="39" orientation="portrait" r:id="rId1"/>
  <headerFooter alignWithMargins="0">
    <oddHeader>&amp;L&amp;9TROŠKOVNIK GRAĐEVINSKO - OBRTNIČKIH I INSTALATERSKIH RADOVA&amp;R&amp;P /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B9DA-6724-FB4A-8E66-3FEF9971ED16}">
  <dimension ref="A2:K50"/>
  <sheetViews>
    <sheetView view="pageBreakPreview" topLeftCell="A19" zoomScale="90" zoomScaleNormal="93" zoomScaleSheetLayoutView="90" workbookViewId="0">
      <selection activeCell="G50" sqref="G50"/>
    </sheetView>
  </sheetViews>
  <sheetFormatPr defaultColWidth="7.5546875" defaultRowHeight="15"/>
  <cols>
    <col min="1" max="1" width="2.109375" style="58" customWidth="1"/>
    <col min="2" max="2" width="8.33203125" style="58" customWidth="1"/>
    <col min="3" max="3" width="71" style="58" customWidth="1"/>
    <col min="4" max="4" width="26.33203125" style="58" customWidth="1"/>
    <col min="5" max="5" width="23.77734375" style="77" customWidth="1"/>
    <col min="6" max="6" width="30" style="77" customWidth="1"/>
    <col min="7" max="7" width="48.44140625" style="77" customWidth="1"/>
    <col min="8" max="8" width="3.44140625" style="58" customWidth="1"/>
    <col min="9" max="20" width="7.5546875" style="58" customWidth="1"/>
    <col min="21" max="21" width="1.5546875" style="58" customWidth="1"/>
    <col min="22" max="23" width="5" style="58" customWidth="1"/>
    <col min="24" max="24" width="7.88671875" style="58" customWidth="1"/>
    <col min="25" max="25" width="3.88671875" style="58" customWidth="1"/>
    <col min="26" max="16384" width="7.5546875" style="58"/>
  </cols>
  <sheetData>
    <row r="2" spans="2:7" ht="14.1" customHeight="1">
      <c r="B2" s="55"/>
      <c r="C2" s="55"/>
      <c r="D2" s="55"/>
      <c r="E2" s="56"/>
      <c r="F2" s="56"/>
      <c r="G2" s="57"/>
    </row>
    <row r="3" spans="2:7" ht="14.1" customHeight="1">
      <c r="B3" s="626" t="s">
        <v>73</v>
      </c>
      <c r="C3" s="626"/>
      <c r="D3" s="627"/>
      <c r="E3" s="59"/>
      <c r="F3" s="59"/>
      <c r="G3" s="60"/>
    </row>
    <row r="4" spans="2:7" s="67" customFormat="1" ht="35.1" customHeight="1">
      <c r="B4" s="61"/>
      <c r="C4" s="62"/>
      <c r="D4" s="63" t="s">
        <v>74</v>
      </c>
      <c r="E4" s="64" t="s">
        <v>75</v>
      </c>
      <c r="F4" s="65" t="s">
        <v>76</v>
      </c>
      <c r="G4" s="66" t="s">
        <v>77</v>
      </c>
    </row>
    <row r="5" spans="2:7" ht="127.35" customHeight="1">
      <c r="B5" s="68" t="s">
        <v>48</v>
      </c>
      <c r="C5" s="69" t="s">
        <v>78</v>
      </c>
      <c r="D5" s="70" t="s">
        <v>6</v>
      </c>
      <c r="E5" s="71">
        <v>0.15</v>
      </c>
      <c r="F5" s="72"/>
      <c r="G5" s="73">
        <f>SUM(E5*F5)</f>
        <v>0</v>
      </c>
    </row>
    <row r="6" spans="2:7" ht="13.35" customHeight="1">
      <c r="B6" s="628"/>
      <c r="C6" s="628"/>
      <c r="D6" s="629"/>
      <c r="E6" s="74"/>
      <c r="F6" s="74"/>
      <c r="G6" s="75"/>
    </row>
    <row r="7" spans="2:7" ht="111.6" customHeight="1">
      <c r="B7" s="68" t="s">
        <v>71</v>
      </c>
      <c r="C7" s="69" t="s">
        <v>79</v>
      </c>
      <c r="D7" s="70" t="s">
        <v>4</v>
      </c>
      <c r="E7" s="71">
        <v>0.1</v>
      </c>
      <c r="F7" s="72"/>
      <c r="G7" s="76">
        <f>SUM(E7*F7)</f>
        <v>0</v>
      </c>
    </row>
    <row r="8" spans="2:7" ht="14.1" customHeight="1">
      <c r="B8" s="628"/>
      <c r="C8" s="628"/>
      <c r="D8" s="629"/>
      <c r="G8" s="75"/>
    </row>
    <row r="9" spans="2:7" ht="14.1" customHeight="1">
      <c r="B9" s="630" t="s">
        <v>80</v>
      </c>
      <c r="C9" s="630"/>
      <c r="D9" s="631"/>
      <c r="E9" s="78"/>
      <c r="F9" s="78"/>
      <c r="G9" s="79">
        <f>SUM(G5+G7)</f>
        <v>0</v>
      </c>
    </row>
    <row r="10" spans="2:7">
      <c r="B10" s="80"/>
      <c r="C10" s="80"/>
      <c r="D10" s="80"/>
      <c r="E10" s="81"/>
      <c r="F10" s="81"/>
      <c r="G10" s="81"/>
    </row>
    <row r="11" spans="2:7">
      <c r="B11" s="57"/>
      <c r="C11" s="57"/>
      <c r="D11" s="57"/>
      <c r="E11" s="56"/>
      <c r="F11" s="56"/>
      <c r="G11" s="56"/>
    </row>
    <row r="12" spans="2:7" ht="14.1" customHeight="1">
      <c r="B12" s="626" t="s">
        <v>81</v>
      </c>
      <c r="C12" s="626"/>
      <c r="D12" s="627"/>
      <c r="E12" s="59"/>
      <c r="F12" s="59"/>
      <c r="G12" s="82"/>
    </row>
    <row r="13" spans="2:7" ht="16.350000000000001" customHeight="1">
      <c r="B13" s="632" t="s">
        <v>82</v>
      </c>
      <c r="C13" s="632"/>
      <c r="D13" s="633"/>
      <c r="E13" s="56"/>
      <c r="F13" s="56"/>
      <c r="G13" s="83"/>
    </row>
    <row r="14" spans="2:7" ht="14.1" customHeight="1">
      <c r="B14" s="634" t="s">
        <v>83</v>
      </c>
      <c r="C14" s="635"/>
      <c r="D14" s="84"/>
      <c r="G14" s="85"/>
    </row>
    <row r="15" spans="2:7" ht="14.1" customHeight="1">
      <c r="B15" s="634" t="s">
        <v>84</v>
      </c>
      <c r="C15" s="636"/>
      <c r="D15" s="84"/>
      <c r="G15" s="85"/>
    </row>
    <row r="16" spans="2:7" s="86" customFormat="1" ht="14.1" customHeight="1">
      <c r="B16" s="637" t="s">
        <v>85</v>
      </c>
      <c r="C16" s="637"/>
      <c r="D16" s="637"/>
      <c r="E16" s="637"/>
      <c r="F16" s="637"/>
      <c r="G16" s="637"/>
    </row>
    <row r="17" spans="2:7" s="86" customFormat="1" ht="14.1" customHeight="1">
      <c r="B17" s="638" t="s">
        <v>86</v>
      </c>
      <c r="C17" s="638"/>
      <c r="D17" s="638"/>
      <c r="E17" s="638"/>
      <c r="F17" s="638"/>
      <c r="G17" s="638"/>
    </row>
    <row r="18" spans="2:7" s="86" customFormat="1" ht="13.5" customHeight="1">
      <c r="B18" s="638" t="s">
        <v>87</v>
      </c>
      <c r="C18" s="638"/>
      <c r="D18" s="638"/>
      <c r="E18" s="638"/>
      <c r="F18" s="638"/>
      <c r="G18" s="638"/>
    </row>
    <row r="19" spans="2:7" s="86" customFormat="1" ht="13.5" customHeight="1">
      <c r="B19" s="624" t="s">
        <v>88</v>
      </c>
      <c r="C19" s="625"/>
      <c r="D19" s="625"/>
      <c r="E19" s="625"/>
      <c r="F19" s="87"/>
      <c r="G19" s="88"/>
    </row>
    <row r="20" spans="2:7" s="86" customFormat="1" ht="14.1" customHeight="1">
      <c r="B20" s="645" t="s">
        <v>89</v>
      </c>
      <c r="C20" s="646"/>
      <c r="D20" s="646"/>
      <c r="E20" s="646"/>
      <c r="F20" s="646"/>
      <c r="G20" s="647"/>
    </row>
    <row r="21" spans="2:7" s="86" customFormat="1" ht="14.1" customHeight="1">
      <c r="B21" s="89"/>
      <c r="C21" s="87"/>
      <c r="D21" s="87"/>
      <c r="E21" s="87"/>
      <c r="F21" s="87"/>
      <c r="G21" s="90"/>
    </row>
    <row r="22" spans="2:7" s="67" customFormat="1" ht="35.1" customHeight="1">
      <c r="B22" s="61"/>
      <c r="C22" s="62"/>
      <c r="D22" s="63" t="s">
        <v>74</v>
      </c>
      <c r="E22" s="64" t="s">
        <v>75</v>
      </c>
      <c r="F22" s="65" t="s">
        <v>76</v>
      </c>
      <c r="G22" s="66" t="s">
        <v>77</v>
      </c>
    </row>
    <row r="23" spans="2:7" ht="27.95" customHeight="1">
      <c r="B23" s="91" t="s">
        <v>28</v>
      </c>
      <c r="C23" s="92" t="s">
        <v>90</v>
      </c>
      <c r="D23" s="93"/>
      <c r="E23" s="81"/>
      <c r="F23" s="81"/>
      <c r="G23" s="94"/>
    </row>
    <row r="24" spans="2:7" ht="14.1" customHeight="1">
      <c r="B24" s="95"/>
      <c r="C24" s="96" t="s">
        <v>91</v>
      </c>
      <c r="D24" s="97"/>
      <c r="G24" s="85"/>
    </row>
    <row r="25" spans="2:7" ht="14.1" customHeight="1">
      <c r="B25" s="95"/>
      <c r="C25" s="98" t="s">
        <v>92</v>
      </c>
      <c r="D25" s="97"/>
      <c r="G25" s="85"/>
    </row>
    <row r="26" spans="2:7" ht="14.1" customHeight="1">
      <c r="B26" s="99"/>
      <c r="C26" s="99" t="s">
        <v>93</v>
      </c>
      <c r="D26" s="100" t="s">
        <v>1</v>
      </c>
      <c r="E26" s="101">
        <f>SUM(E35:E41)</f>
        <v>24</v>
      </c>
      <c r="F26" s="71"/>
      <c r="G26" s="76">
        <f>SUM(E26*F26)</f>
        <v>0</v>
      </c>
    </row>
    <row r="27" spans="2:7" s="107" customFormat="1" ht="14.1" customHeight="1">
      <c r="B27" s="102"/>
      <c r="C27" s="103"/>
      <c r="D27" s="104"/>
      <c r="E27" s="105"/>
      <c r="F27" s="105"/>
      <c r="G27" s="106"/>
    </row>
    <row r="28" spans="2:7" ht="14.1" customHeight="1">
      <c r="B28" s="630" t="s">
        <v>94</v>
      </c>
      <c r="C28" s="630"/>
      <c r="D28" s="631"/>
      <c r="E28" s="108"/>
      <c r="F28" s="108"/>
      <c r="G28" s="109">
        <f>SUM(G23:G26)</f>
        <v>0</v>
      </c>
    </row>
    <row r="29" spans="2:7" ht="14.1" customHeight="1">
      <c r="B29" s="110"/>
      <c r="C29" s="110"/>
      <c r="D29" s="110"/>
      <c r="E29" s="111"/>
      <c r="F29" s="111"/>
      <c r="G29" s="112"/>
    </row>
    <row r="30" spans="2:7" ht="14.1" customHeight="1">
      <c r="B30" s="55"/>
      <c r="C30" s="55"/>
      <c r="D30" s="55"/>
      <c r="E30" s="113"/>
      <c r="F30" s="113"/>
      <c r="G30" s="114"/>
    </row>
    <row r="31" spans="2:7" ht="14.1" customHeight="1">
      <c r="B31" s="626" t="s">
        <v>95</v>
      </c>
      <c r="C31" s="626"/>
      <c r="D31" s="627"/>
      <c r="E31" s="59"/>
      <c r="F31" s="59"/>
      <c r="G31" s="82"/>
    </row>
    <row r="32" spans="2:7" s="67" customFormat="1" ht="35.1" customHeight="1">
      <c r="B32" s="61"/>
      <c r="C32" s="62"/>
      <c r="D32" s="63" t="s">
        <v>74</v>
      </c>
      <c r="E32" s="115" t="s">
        <v>75</v>
      </c>
      <c r="F32" s="65" t="s">
        <v>76</v>
      </c>
      <c r="G32" s="66" t="s">
        <v>77</v>
      </c>
    </row>
    <row r="33" spans="1:11" ht="14.1" customHeight="1">
      <c r="B33" s="116" t="s">
        <v>96</v>
      </c>
      <c r="C33" s="116" t="s">
        <v>97</v>
      </c>
      <c r="D33" s="117"/>
      <c r="E33" s="81"/>
      <c r="F33" s="81"/>
      <c r="G33" s="94"/>
    </row>
    <row r="34" spans="1:11" ht="14.1" customHeight="1">
      <c r="B34" s="118"/>
      <c r="C34" s="119" t="s">
        <v>98</v>
      </c>
      <c r="D34" s="118"/>
      <c r="E34" s="101"/>
      <c r="G34" s="120"/>
      <c r="I34" s="121"/>
      <c r="J34" s="121"/>
      <c r="K34" s="121"/>
    </row>
    <row r="35" spans="1:11" ht="27.95" customHeight="1">
      <c r="B35" s="118"/>
      <c r="C35" s="122" t="s">
        <v>99</v>
      </c>
      <c r="D35" s="123" t="s">
        <v>1</v>
      </c>
      <c r="E35" s="101">
        <v>5</v>
      </c>
      <c r="F35" s="124"/>
      <c r="G35" s="120">
        <f>SUM(E35*F35)</f>
        <v>0</v>
      </c>
      <c r="I35" s="121"/>
      <c r="J35" s="121"/>
      <c r="K35" s="121"/>
    </row>
    <row r="36" spans="1:11" ht="14.1" customHeight="1">
      <c r="B36" s="118"/>
      <c r="C36" s="122" t="s">
        <v>120</v>
      </c>
      <c r="D36" s="123" t="s">
        <v>1</v>
      </c>
      <c r="E36" s="101">
        <v>1</v>
      </c>
      <c r="G36" s="120">
        <f t="shared" ref="G36" si="0">SUM(E36*F36)</f>
        <v>0</v>
      </c>
      <c r="I36" s="121"/>
      <c r="J36" s="121"/>
      <c r="K36" s="121"/>
    </row>
    <row r="37" spans="1:11" ht="14.1" customHeight="1">
      <c r="B37" s="118"/>
      <c r="C37" s="122" t="s">
        <v>100</v>
      </c>
      <c r="D37" s="123" t="s">
        <v>1</v>
      </c>
      <c r="E37" s="101">
        <v>7</v>
      </c>
      <c r="G37" s="120">
        <f t="shared" ref="G37:G41" si="1">SUM(E37*F37)</f>
        <v>0</v>
      </c>
      <c r="I37" s="121"/>
      <c r="J37" s="121"/>
      <c r="K37" s="121"/>
    </row>
    <row r="38" spans="1:11" ht="14.1" customHeight="1">
      <c r="B38" s="118"/>
      <c r="C38" s="125" t="s">
        <v>101</v>
      </c>
      <c r="D38" s="123" t="s">
        <v>1</v>
      </c>
      <c r="E38" s="101">
        <v>3</v>
      </c>
      <c r="G38" s="120">
        <f t="shared" si="1"/>
        <v>0</v>
      </c>
      <c r="I38" s="121"/>
      <c r="J38" s="121"/>
      <c r="K38" s="121"/>
    </row>
    <row r="39" spans="1:11" ht="14.1" customHeight="1">
      <c r="B39" s="118"/>
      <c r="C39" s="125" t="s">
        <v>102</v>
      </c>
      <c r="D39" s="123" t="s">
        <v>1</v>
      </c>
      <c r="E39" s="101">
        <v>2</v>
      </c>
      <c r="G39" s="120">
        <f t="shared" si="1"/>
        <v>0</v>
      </c>
      <c r="I39" s="121"/>
      <c r="J39" s="121"/>
      <c r="K39" s="121"/>
    </row>
    <row r="40" spans="1:11" ht="14.1" customHeight="1">
      <c r="B40" s="118"/>
      <c r="C40" s="125" t="s">
        <v>103</v>
      </c>
      <c r="D40" s="123" t="s">
        <v>1</v>
      </c>
      <c r="E40" s="101">
        <v>3</v>
      </c>
      <c r="G40" s="120">
        <f t="shared" si="1"/>
        <v>0</v>
      </c>
      <c r="I40" s="121"/>
      <c r="J40" s="121"/>
      <c r="K40" s="121"/>
    </row>
    <row r="41" spans="1:11" ht="14.1" customHeight="1">
      <c r="B41" s="118"/>
      <c r="C41" s="125" t="s">
        <v>104</v>
      </c>
      <c r="D41" s="123" t="s">
        <v>1</v>
      </c>
      <c r="E41" s="101">
        <v>3</v>
      </c>
      <c r="G41" s="120">
        <f t="shared" si="1"/>
        <v>0</v>
      </c>
      <c r="I41" s="121"/>
      <c r="J41" s="121"/>
      <c r="K41" s="121"/>
    </row>
    <row r="42" spans="1:11">
      <c r="B42" s="126"/>
      <c r="C42" s="127"/>
      <c r="D42" s="127"/>
      <c r="E42" s="74"/>
      <c r="F42" s="74"/>
      <c r="G42" s="128"/>
    </row>
    <row r="43" spans="1:11" ht="14.1" customHeight="1">
      <c r="B43" s="626" t="s">
        <v>105</v>
      </c>
      <c r="C43" s="626"/>
      <c r="D43" s="648"/>
      <c r="E43" s="108"/>
      <c r="F43" s="108"/>
      <c r="G43" s="109">
        <f>SUM(G33:G41)</f>
        <v>0</v>
      </c>
    </row>
    <row r="44" spans="1:11" ht="14.1" customHeight="1">
      <c r="B44" s="110"/>
      <c r="C44" s="110"/>
      <c r="D44" s="110"/>
      <c r="E44" s="81"/>
      <c r="F44" s="81"/>
      <c r="G44" s="80"/>
    </row>
    <row r="45" spans="1:11" ht="14.1" customHeight="1">
      <c r="B45" s="129"/>
      <c r="C45" s="129"/>
      <c r="D45" s="129"/>
      <c r="E45" s="130"/>
      <c r="F45" s="130"/>
      <c r="G45" s="131"/>
    </row>
    <row r="46" spans="1:11" ht="14.1" customHeight="1">
      <c r="A46" s="132"/>
      <c r="B46" s="649" t="s">
        <v>106</v>
      </c>
      <c r="C46" s="650"/>
      <c r="D46" s="133"/>
      <c r="E46" s="133"/>
      <c r="F46" s="133"/>
      <c r="G46" s="134"/>
    </row>
    <row r="47" spans="1:11" ht="14.1" customHeight="1">
      <c r="B47" s="639" t="s">
        <v>107</v>
      </c>
      <c r="C47" s="640"/>
      <c r="D47" s="135"/>
      <c r="E47" s="135"/>
      <c r="F47" s="135"/>
      <c r="G47" s="136">
        <f>G9</f>
        <v>0</v>
      </c>
    </row>
    <row r="48" spans="1:11" ht="14.1" customHeight="1">
      <c r="B48" s="639" t="s">
        <v>108</v>
      </c>
      <c r="C48" s="640"/>
      <c r="D48" s="135"/>
      <c r="E48" s="135"/>
      <c r="F48" s="135"/>
      <c r="G48" s="136">
        <f>G28</f>
        <v>0</v>
      </c>
    </row>
    <row r="49" spans="2:7" ht="14.1" customHeight="1">
      <c r="B49" s="641" t="s">
        <v>109</v>
      </c>
      <c r="C49" s="642"/>
      <c r="D49" s="135"/>
      <c r="E49" s="135"/>
      <c r="F49" s="135"/>
      <c r="G49" s="136">
        <f>G43</f>
        <v>0</v>
      </c>
    </row>
    <row r="50" spans="2:7" ht="14.1" customHeight="1">
      <c r="B50" s="643" t="s">
        <v>137</v>
      </c>
      <c r="C50" s="644"/>
      <c r="D50" s="137"/>
      <c r="E50" s="137"/>
      <c r="F50" s="137"/>
      <c r="G50" s="138">
        <f>SUM(G47:G49)</f>
        <v>0</v>
      </c>
    </row>
  </sheetData>
  <mergeCells count="21">
    <mergeCell ref="B48:C48"/>
    <mergeCell ref="B49:C49"/>
    <mergeCell ref="B50:C50"/>
    <mergeCell ref="B20:G20"/>
    <mergeCell ref="B28:D28"/>
    <mergeCell ref="B31:D31"/>
    <mergeCell ref="B43:D43"/>
    <mergeCell ref="B46:C46"/>
    <mergeCell ref="B47:C47"/>
    <mergeCell ref="B19:E19"/>
    <mergeCell ref="B3:D3"/>
    <mergeCell ref="B6:D6"/>
    <mergeCell ref="B8:D8"/>
    <mergeCell ref="B9:D9"/>
    <mergeCell ref="B12:D12"/>
    <mergeCell ref="B13:D13"/>
    <mergeCell ref="B14:C14"/>
    <mergeCell ref="B15:C15"/>
    <mergeCell ref="B16:G16"/>
    <mergeCell ref="B17:G17"/>
    <mergeCell ref="B18:G18"/>
  </mergeCells>
  <printOptions horizontalCentered="1"/>
  <pageMargins left="0.11811023622047245" right="0.11811023622047245" top="0.47244094488188981" bottom="0.35433070866141736" header="0.31496062992125984" footer="0.31496062992125984"/>
  <pageSetup paperSize="9" scale="53" orientation="portrait" horizontalDpi="4294967293" verticalDpi="4294967293" r:id="rId1"/>
  <headerFooter>
    <oddHeader>&amp;L&amp;8                               Troškovnik hortikulturnih radova</oddHeader>
    <oddFooter>&amp;R&amp;8&amp;P</oddFooter>
  </headerFooter>
  <rowBreaks count="1" manualBreakCount="1">
    <brk id="5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335A-7104-CF4F-8F54-20E86DFB6FD4}">
  <dimension ref="A1:N107"/>
  <sheetViews>
    <sheetView view="pageBreakPreview" topLeftCell="A76" zoomScale="107" zoomScaleNormal="100" workbookViewId="0">
      <selection activeCell="F100" sqref="F100"/>
    </sheetView>
  </sheetViews>
  <sheetFormatPr defaultColWidth="7.88671875" defaultRowHeight="10.5"/>
  <cols>
    <col min="1" max="1" width="8.33203125" style="246" customWidth="1"/>
    <col min="2" max="2" width="43.5546875" style="247" customWidth="1"/>
    <col min="3" max="3" width="7.33203125" style="248" bestFit="1" customWidth="1"/>
    <col min="4" max="4" width="6.33203125" style="249" bestFit="1" customWidth="1"/>
    <col min="5" max="5" width="7.6640625" style="250" bestFit="1" customWidth="1"/>
    <col min="6" max="6" width="9.88671875" style="176" customWidth="1"/>
    <col min="7" max="256" width="7.88671875" style="178"/>
    <col min="257" max="257" width="8.33203125" style="178" customWidth="1"/>
    <col min="258" max="258" width="43.5546875" style="178" customWidth="1"/>
    <col min="259" max="259" width="7.33203125" style="178" bestFit="1" customWidth="1"/>
    <col min="260" max="260" width="6.33203125" style="178" bestFit="1" customWidth="1"/>
    <col min="261" max="261" width="7.6640625" style="178" bestFit="1" customWidth="1"/>
    <col min="262" max="262" width="9.88671875" style="178" customWidth="1"/>
    <col min="263" max="512" width="7.88671875" style="178"/>
    <col min="513" max="513" width="8.33203125" style="178" customWidth="1"/>
    <col min="514" max="514" width="43.5546875" style="178" customWidth="1"/>
    <col min="515" max="515" width="7.33203125" style="178" bestFit="1" customWidth="1"/>
    <col min="516" max="516" width="6.33203125" style="178" bestFit="1" customWidth="1"/>
    <col min="517" max="517" width="7.6640625" style="178" bestFit="1" customWidth="1"/>
    <col min="518" max="518" width="9.88671875" style="178" customWidth="1"/>
    <col min="519" max="768" width="7.88671875" style="178"/>
    <col min="769" max="769" width="8.33203125" style="178" customWidth="1"/>
    <col min="770" max="770" width="43.5546875" style="178" customWidth="1"/>
    <col min="771" max="771" width="7.33203125" style="178" bestFit="1" customWidth="1"/>
    <col min="772" max="772" width="6.33203125" style="178" bestFit="1" customWidth="1"/>
    <col min="773" max="773" width="7.6640625" style="178" bestFit="1" customWidth="1"/>
    <col min="774" max="774" width="9.88671875" style="178" customWidth="1"/>
    <col min="775" max="1024" width="7.88671875" style="178"/>
    <col min="1025" max="1025" width="8.33203125" style="178" customWidth="1"/>
    <col min="1026" max="1026" width="43.5546875" style="178" customWidth="1"/>
    <col min="1027" max="1027" width="7.33203125" style="178" bestFit="1" customWidth="1"/>
    <col min="1028" max="1028" width="6.33203125" style="178" bestFit="1" customWidth="1"/>
    <col min="1029" max="1029" width="7.6640625" style="178" bestFit="1" customWidth="1"/>
    <col min="1030" max="1030" width="9.88671875" style="178" customWidth="1"/>
    <col min="1031" max="1280" width="7.88671875" style="178"/>
    <col min="1281" max="1281" width="8.33203125" style="178" customWidth="1"/>
    <col min="1282" max="1282" width="43.5546875" style="178" customWidth="1"/>
    <col min="1283" max="1283" width="7.33203125" style="178" bestFit="1" customWidth="1"/>
    <col min="1284" max="1284" width="6.33203125" style="178" bestFit="1" customWidth="1"/>
    <col min="1285" max="1285" width="7.6640625" style="178" bestFit="1" customWidth="1"/>
    <col min="1286" max="1286" width="9.88671875" style="178" customWidth="1"/>
    <col min="1287" max="1536" width="7.88671875" style="178"/>
    <col min="1537" max="1537" width="8.33203125" style="178" customWidth="1"/>
    <col min="1538" max="1538" width="43.5546875" style="178" customWidth="1"/>
    <col min="1539" max="1539" width="7.33203125" style="178" bestFit="1" customWidth="1"/>
    <col min="1540" max="1540" width="6.33203125" style="178" bestFit="1" customWidth="1"/>
    <col min="1541" max="1541" width="7.6640625" style="178" bestFit="1" customWidth="1"/>
    <col min="1542" max="1542" width="9.88671875" style="178" customWidth="1"/>
    <col min="1543" max="1792" width="7.88671875" style="178"/>
    <col min="1793" max="1793" width="8.33203125" style="178" customWidth="1"/>
    <col min="1794" max="1794" width="43.5546875" style="178" customWidth="1"/>
    <col min="1795" max="1795" width="7.33203125" style="178" bestFit="1" customWidth="1"/>
    <col min="1796" max="1796" width="6.33203125" style="178" bestFit="1" customWidth="1"/>
    <col min="1797" max="1797" width="7.6640625" style="178" bestFit="1" customWidth="1"/>
    <col min="1798" max="1798" width="9.88671875" style="178" customWidth="1"/>
    <col min="1799" max="2048" width="7.88671875" style="178"/>
    <col min="2049" max="2049" width="8.33203125" style="178" customWidth="1"/>
    <col min="2050" max="2050" width="43.5546875" style="178" customWidth="1"/>
    <col min="2051" max="2051" width="7.33203125" style="178" bestFit="1" customWidth="1"/>
    <col min="2052" max="2052" width="6.33203125" style="178" bestFit="1" customWidth="1"/>
    <col min="2053" max="2053" width="7.6640625" style="178" bestFit="1" customWidth="1"/>
    <col min="2054" max="2054" width="9.88671875" style="178" customWidth="1"/>
    <col min="2055" max="2304" width="7.88671875" style="178"/>
    <col min="2305" max="2305" width="8.33203125" style="178" customWidth="1"/>
    <col min="2306" max="2306" width="43.5546875" style="178" customWidth="1"/>
    <col min="2307" max="2307" width="7.33203125" style="178" bestFit="1" customWidth="1"/>
    <col min="2308" max="2308" width="6.33203125" style="178" bestFit="1" customWidth="1"/>
    <col min="2309" max="2309" width="7.6640625" style="178" bestFit="1" customWidth="1"/>
    <col min="2310" max="2310" width="9.88671875" style="178" customWidth="1"/>
    <col min="2311" max="2560" width="7.88671875" style="178"/>
    <col min="2561" max="2561" width="8.33203125" style="178" customWidth="1"/>
    <col min="2562" max="2562" width="43.5546875" style="178" customWidth="1"/>
    <col min="2563" max="2563" width="7.33203125" style="178" bestFit="1" customWidth="1"/>
    <col min="2564" max="2564" width="6.33203125" style="178" bestFit="1" customWidth="1"/>
    <col min="2565" max="2565" width="7.6640625" style="178" bestFit="1" customWidth="1"/>
    <col min="2566" max="2566" width="9.88671875" style="178" customWidth="1"/>
    <col min="2567" max="2816" width="7.88671875" style="178"/>
    <col min="2817" max="2817" width="8.33203125" style="178" customWidth="1"/>
    <col min="2818" max="2818" width="43.5546875" style="178" customWidth="1"/>
    <col min="2819" max="2819" width="7.33203125" style="178" bestFit="1" customWidth="1"/>
    <col min="2820" max="2820" width="6.33203125" style="178" bestFit="1" customWidth="1"/>
    <col min="2821" max="2821" width="7.6640625" style="178" bestFit="1" customWidth="1"/>
    <col min="2822" max="2822" width="9.88671875" style="178" customWidth="1"/>
    <col min="2823" max="3072" width="7.88671875" style="178"/>
    <col min="3073" max="3073" width="8.33203125" style="178" customWidth="1"/>
    <col min="3074" max="3074" width="43.5546875" style="178" customWidth="1"/>
    <col min="3075" max="3075" width="7.33203125" style="178" bestFit="1" customWidth="1"/>
    <col min="3076" max="3076" width="6.33203125" style="178" bestFit="1" customWidth="1"/>
    <col min="3077" max="3077" width="7.6640625" style="178" bestFit="1" customWidth="1"/>
    <col min="3078" max="3078" width="9.88671875" style="178" customWidth="1"/>
    <col min="3079" max="3328" width="7.88671875" style="178"/>
    <col min="3329" max="3329" width="8.33203125" style="178" customWidth="1"/>
    <col min="3330" max="3330" width="43.5546875" style="178" customWidth="1"/>
    <col min="3331" max="3331" width="7.33203125" style="178" bestFit="1" customWidth="1"/>
    <col min="3332" max="3332" width="6.33203125" style="178" bestFit="1" customWidth="1"/>
    <col min="3333" max="3333" width="7.6640625" style="178" bestFit="1" customWidth="1"/>
    <col min="3334" max="3334" width="9.88671875" style="178" customWidth="1"/>
    <col min="3335" max="3584" width="7.88671875" style="178"/>
    <col min="3585" max="3585" width="8.33203125" style="178" customWidth="1"/>
    <col min="3586" max="3586" width="43.5546875" style="178" customWidth="1"/>
    <col min="3587" max="3587" width="7.33203125" style="178" bestFit="1" customWidth="1"/>
    <col min="3588" max="3588" width="6.33203125" style="178" bestFit="1" customWidth="1"/>
    <col min="3589" max="3589" width="7.6640625" style="178" bestFit="1" customWidth="1"/>
    <col min="3590" max="3590" width="9.88671875" style="178" customWidth="1"/>
    <col min="3591" max="3840" width="7.88671875" style="178"/>
    <col min="3841" max="3841" width="8.33203125" style="178" customWidth="1"/>
    <col min="3842" max="3842" width="43.5546875" style="178" customWidth="1"/>
    <col min="3843" max="3843" width="7.33203125" style="178" bestFit="1" customWidth="1"/>
    <col min="3844" max="3844" width="6.33203125" style="178" bestFit="1" customWidth="1"/>
    <col min="3845" max="3845" width="7.6640625" style="178" bestFit="1" customWidth="1"/>
    <col min="3846" max="3846" width="9.88671875" style="178" customWidth="1"/>
    <col min="3847" max="4096" width="7.88671875" style="178"/>
    <col min="4097" max="4097" width="8.33203125" style="178" customWidth="1"/>
    <col min="4098" max="4098" width="43.5546875" style="178" customWidth="1"/>
    <col min="4099" max="4099" width="7.33203125" style="178" bestFit="1" customWidth="1"/>
    <col min="4100" max="4100" width="6.33203125" style="178" bestFit="1" customWidth="1"/>
    <col min="4101" max="4101" width="7.6640625" style="178" bestFit="1" customWidth="1"/>
    <col min="4102" max="4102" width="9.88671875" style="178" customWidth="1"/>
    <col min="4103" max="4352" width="7.88671875" style="178"/>
    <col min="4353" max="4353" width="8.33203125" style="178" customWidth="1"/>
    <col min="4354" max="4354" width="43.5546875" style="178" customWidth="1"/>
    <col min="4355" max="4355" width="7.33203125" style="178" bestFit="1" customWidth="1"/>
    <col min="4356" max="4356" width="6.33203125" style="178" bestFit="1" customWidth="1"/>
    <col min="4357" max="4357" width="7.6640625" style="178" bestFit="1" customWidth="1"/>
    <col min="4358" max="4358" width="9.88671875" style="178" customWidth="1"/>
    <col min="4359" max="4608" width="7.88671875" style="178"/>
    <col min="4609" max="4609" width="8.33203125" style="178" customWidth="1"/>
    <col min="4610" max="4610" width="43.5546875" style="178" customWidth="1"/>
    <col min="4611" max="4611" width="7.33203125" style="178" bestFit="1" customWidth="1"/>
    <col min="4612" max="4612" width="6.33203125" style="178" bestFit="1" customWidth="1"/>
    <col min="4613" max="4613" width="7.6640625" style="178" bestFit="1" customWidth="1"/>
    <col min="4614" max="4614" width="9.88671875" style="178" customWidth="1"/>
    <col min="4615" max="4864" width="7.88671875" style="178"/>
    <col min="4865" max="4865" width="8.33203125" style="178" customWidth="1"/>
    <col min="4866" max="4866" width="43.5546875" style="178" customWidth="1"/>
    <col min="4867" max="4867" width="7.33203125" style="178" bestFit="1" customWidth="1"/>
    <col min="4868" max="4868" width="6.33203125" style="178" bestFit="1" customWidth="1"/>
    <col min="4869" max="4869" width="7.6640625" style="178" bestFit="1" customWidth="1"/>
    <col min="4870" max="4870" width="9.88671875" style="178" customWidth="1"/>
    <col min="4871" max="5120" width="7.88671875" style="178"/>
    <col min="5121" max="5121" width="8.33203125" style="178" customWidth="1"/>
    <col min="5122" max="5122" width="43.5546875" style="178" customWidth="1"/>
    <col min="5123" max="5123" width="7.33203125" style="178" bestFit="1" customWidth="1"/>
    <col min="5124" max="5124" width="6.33203125" style="178" bestFit="1" customWidth="1"/>
    <col min="5125" max="5125" width="7.6640625" style="178" bestFit="1" customWidth="1"/>
    <col min="5126" max="5126" width="9.88671875" style="178" customWidth="1"/>
    <col min="5127" max="5376" width="7.88671875" style="178"/>
    <col min="5377" max="5377" width="8.33203125" style="178" customWidth="1"/>
    <col min="5378" max="5378" width="43.5546875" style="178" customWidth="1"/>
    <col min="5379" max="5379" width="7.33203125" style="178" bestFit="1" customWidth="1"/>
    <col min="5380" max="5380" width="6.33203125" style="178" bestFit="1" customWidth="1"/>
    <col min="5381" max="5381" width="7.6640625" style="178" bestFit="1" customWidth="1"/>
    <col min="5382" max="5382" width="9.88671875" style="178" customWidth="1"/>
    <col min="5383" max="5632" width="7.88671875" style="178"/>
    <col min="5633" max="5633" width="8.33203125" style="178" customWidth="1"/>
    <col min="5634" max="5634" width="43.5546875" style="178" customWidth="1"/>
    <col min="5635" max="5635" width="7.33203125" style="178" bestFit="1" customWidth="1"/>
    <col min="5636" max="5636" width="6.33203125" style="178" bestFit="1" customWidth="1"/>
    <col min="5637" max="5637" width="7.6640625" style="178" bestFit="1" customWidth="1"/>
    <col min="5638" max="5638" width="9.88671875" style="178" customWidth="1"/>
    <col min="5639" max="5888" width="7.88671875" style="178"/>
    <col min="5889" max="5889" width="8.33203125" style="178" customWidth="1"/>
    <col min="5890" max="5890" width="43.5546875" style="178" customWidth="1"/>
    <col min="5891" max="5891" width="7.33203125" style="178" bestFit="1" customWidth="1"/>
    <col min="5892" max="5892" width="6.33203125" style="178" bestFit="1" customWidth="1"/>
    <col min="5893" max="5893" width="7.6640625" style="178" bestFit="1" customWidth="1"/>
    <col min="5894" max="5894" width="9.88671875" style="178" customWidth="1"/>
    <col min="5895" max="6144" width="7.88671875" style="178"/>
    <col min="6145" max="6145" width="8.33203125" style="178" customWidth="1"/>
    <col min="6146" max="6146" width="43.5546875" style="178" customWidth="1"/>
    <col min="6147" max="6147" width="7.33203125" style="178" bestFit="1" customWidth="1"/>
    <col min="6148" max="6148" width="6.33203125" style="178" bestFit="1" customWidth="1"/>
    <col min="6149" max="6149" width="7.6640625" style="178" bestFit="1" customWidth="1"/>
    <col min="6150" max="6150" width="9.88671875" style="178" customWidth="1"/>
    <col min="6151" max="6400" width="7.88671875" style="178"/>
    <col min="6401" max="6401" width="8.33203125" style="178" customWidth="1"/>
    <col min="6402" max="6402" width="43.5546875" style="178" customWidth="1"/>
    <col min="6403" max="6403" width="7.33203125" style="178" bestFit="1" customWidth="1"/>
    <col min="6404" max="6404" width="6.33203125" style="178" bestFit="1" customWidth="1"/>
    <col min="6405" max="6405" width="7.6640625" style="178" bestFit="1" customWidth="1"/>
    <col min="6406" max="6406" width="9.88671875" style="178" customWidth="1"/>
    <col min="6407" max="6656" width="7.88671875" style="178"/>
    <col min="6657" max="6657" width="8.33203125" style="178" customWidth="1"/>
    <col min="6658" max="6658" width="43.5546875" style="178" customWidth="1"/>
    <col min="6659" max="6659" width="7.33203125" style="178" bestFit="1" customWidth="1"/>
    <col min="6660" max="6660" width="6.33203125" style="178" bestFit="1" customWidth="1"/>
    <col min="6661" max="6661" width="7.6640625" style="178" bestFit="1" customWidth="1"/>
    <col min="6662" max="6662" width="9.88671875" style="178" customWidth="1"/>
    <col min="6663" max="6912" width="7.88671875" style="178"/>
    <col min="6913" max="6913" width="8.33203125" style="178" customWidth="1"/>
    <col min="6914" max="6914" width="43.5546875" style="178" customWidth="1"/>
    <col min="6915" max="6915" width="7.33203125" style="178" bestFit="1" customWidth="1"/>
    <col min="6916" max="6916" width="6.33203125" style="178" bestFit="1" customWidth="1"/>
    <col min="6917" max="6917" width="7.6640625" style="178" bestFit="1" customWidth="1"/>
    <col min="6918" max="6918" width="9.88671875" style="178" customWidth="1"/>
    <col min="6919" max="7168" width="7.88671875" style="178"/>
    <col min="7169" max="7169" width="8.33203125" style="178" customWidth="1"/>
    <col min="7170" max="7170" width="43.5546875" style="178" customWidth="1"/>
    <col min="7171" max="7171" width="7.33203125" style="178" bestFit="1" customWidth="1"/>
    <col min="7172" max="7172" width="6.33203125" style="178" bestFit="1" customWidth="1"/>
    <col min="7173" max="7173" width="7.6640625" style="178" bestFit="1" customWidth="1"/>
    <col min="7174" max="7174" width="9.88671875" style="178" customWidth="1"/>
    <col min="7175" max="7424" width="7.88671875" style="178"/>
    <col min="7425" max="7425" width="8.33203125" style="178" customWidth="1"/>
    <col min="7426" max="7426" width="43.5546875" style="178" customWidth="1"/>
    <col min="7427" max="7427" width="7.33203125" style="178" bestFit="1" customWidth="1"/>
    <col min="7428" max="7428" width="6.33203125" style="178" bestFit="1" customWidth="1"/>
    <col min="7429" max="7429" width="7.6640625" style="178" bestFit="1" customWidth="1"/>
    <col min="7430" max="7430" width="9.88671875" style="178" customWidth="1"/>
    <col min="7431" max="7680" width="7.88671875" style="178"/>
    <col min="7681" max="7681" width="8.33203125" style="178" customWidth="1"/>
    <col min="7682" max="7682" width="43.5546875" style="178" customWidth="1"/>
    <col min="7683" max="7683" width="7.33203125" style="178" bestFit="1" customWidth="1"/>
    <col min="7684" max="7684" width="6.33203125" style="178" bestFit="1" customWidth="1"/>
    <col min="7685" max="7685" width="7.6640625" style="178" bestFit="1" customWidth="1"/>
    <col min="7686" max="7686" width="9.88671875" style="178" customWidth="1"/>
    <col min="7687" max="7936" width="7.88671875" style="178"/>
    <col min="7937" max="7937" width="8.33203125" style="178" customWidth="1"/>
    <col min="7938" max="7938" width="43.5546875" style="178" customWidth="1"/>
    <col min="7939" max="7939" width="7.33203125" style="178" bestFit="1" customWidth="1"/>
    <col min="7940" max="7940" width="6.33203125" style="178" bestFit="1" customWidth="1"/>
    <col min="7941" max="7941" width="7.6640625" style="178" bestFit="1" customWidth="1"/>
    <col min="7942" max="7942" width="9.88671875" style="178" customWidth="1"/>
    <col min="7943" max="8192" width="7.88671875" style="178"/>
    <col min="8193" max="8193" width="8.33203125" style="178" customWidth="1"/>
    <col min="8194" max="8194" width="43.5546875" style="178" customWidth="1"/>
    <col min="8195" max="8195" width="7.33203125" style="178" bestFit="1" customWidth="1"/>
    <col min="8196" max="8196" width="6.33203125" style="178" bestFit="1" customWidth="1"/>
    <col min="8197" max="8197" width="7.6640625" style="178" bestFit="1" customWidth="1"/>
    <col min="8198" max="8198" width="9.88671875" style="178" customWidth="1"/>
    <col min="8199" max="8448" width="7.88671875" style="178"/>
    <col min="8449" max="8449" width="8.33203125" style="178" customWidth="1"/>
    <col min="8450" max="8450" width="43.5546875" style="178" customWidth="1"/>
    <col min="8451" max="8451" width="7.33203125" style="178" bestFit="1" customWidth="1"/>
    <col min="8452" max="8452" width="6.33203125" style="178" bestFit="1" customWidth="1"/>
    <col min="8453" max="8453" width="7.6640625" style="178" bestFit="1" customWidth="1"/>
    <col min="8454" max="8454" width="9.88671875" style="178" customWidth="1"/>
    <col min="8455" max="8704" width="7.88671875" style="178"/>
    <col min="8705" max="8705" width="8.33203125" style="178" customWidth="1"/>
    <col min="8706" max="8706" width="43.5546875" style="178" customWidth="1"/>
    <col min="8707" max="8707" width="7.33203125" style="178" bestFit="1" customWidth="1"/>
    <col min="8708" max="8708" width="6.33203125" style="178" bestFit="1" customWidth="1"/>
    <col min="8709" max="8709" width="7.6640625" style="178" bestFit="1" customWidth="1"/>
    <col min="8710" max="8710" width="9.88671875" style="178" customWidth="1"/>
    <col min="8711" max="8960" width="7.88671875" style="178"/>
    <col min="8961" max="8961" width="8.33203125" style="178" customWidth="1"/>
    <col min="8962" max="8962" width="43.5546875" style="178" customWidth="1"/>
    <col min="8963" max="8963" width="7.33203125" style="178" bestFit="1" customWidth="1"/>
    <col min="8964" max="8964" width="6.33203125" style="178" bestFit="1" customWidth="1"/>
    <col min="8965" max="8965" width="7.6640625" style="178" bestFit="1" customWidth="1"/>
    <col min="8966" max="8966" width="9.88671875" style="178" customWidth="1"/>
    <col min="8967" max="9216" width="7.88671875" style="178"/>
    <col min="9217" max="9217" width="8.33203125" style="178" customWidth="1"/>
    <col min="9218" max="9218" width="43.5546875" style="178" customWidth="1"/>
    <col min="9219" max="9219" width="7.33203125" style="178" bestFit="1" customWidth="1"/>
    <col min="9220" max="9220" width="6.33203125" style="178" bestFit="1" customWidth="1"/>
    <col min="9221" max="9221" width="7.6640625" style="178" bestFit="1" customWidth="1"/>
    <col min="9222" max="9222" width="9.88671875" style="178" customWidth="1"/>
    <col min="9223" max="9472" width="7.88671875" style="178"/>
    <col min="9473" max="9473" width="8.33203125" style="178" customWidth="1"/>
    <col min="9474" max="9474" width="43.5546875" style="178" customWidth="1"/>
    <col min="9475" max="9475" width="7.33203125" style="178" bestFit="1" customWidth="1"/>
    <col min="9476" max="9476" width="6.33203125" style="178" bestFit="1" customWidth="1"/>
    <col min="9477" max="9477" width="7.6640625" style="178" bestFit="1" customWidth="1"/>
    <col min="9478" max="9478" width="9.88671875" style="178" customWidth="1"/>
    <col min="9479" max="9728" width="7.88671875" style="178"/>
    <col min="9729" max="9729" width="8.33203125" style="178" customWidth="1"/>
    <col min="9730" max="9730" width="43.5546875" style="178" customWidth="1"/>
    <col min="9731" max="9731" width="7.33203125" style="178" bestFit="1" customWidth="1"/>
    <col min="9732" max="9732" width="6.33203125" style="178" bestFit="1" customWidth="1"/>
    <col min="9733" max="9733" width="7.6640625" style="178" bestFit="1" customWidth="1"/>
    <col min="9734" max="9734" width="9.88671875" style="178" customWidth="1"/>
    <col min="9735" max="9984" width="7.88671875" style="178"/>
    <col min="9985" max="9985" width="8.33203125" style="178" customWidth="1"/>
    <col min="9986" max="9986" width="43.5546875" style="178" customWidth="1"/>
    <col min="9987" max="9987" width="7.33203125" style="178" bestFit="1" customWidth="1"/>
    <col min="9988" max="9988" width="6.33203125" style="178" bestFit="1" customWidth="1"/>
    <col min="9989" max="9989" width="7.6640625" style="178" bestFit="1" customWidth="1"/>
    <col min="9990" max="9990" width="9.88671875" style="178" customWidth="1"/>
    <col min="9991" max="10240" width="7.88671875" style="178"/>
    <col min="10241" max="10241" width="8.33203125" style="178" customWidth="1"/>
    <col min="10242" max="10242" width="43.5546875" style="178" customWidth="1"/>
    <col min="10243" max="10243" width="7.33203125" style="178" bestFit="1" customWidth="1"/>
    <col min="10244" max="10244" width="6.33203125" style="178" bestFit="1" customWidth="1"/>
    <col min="10245" max="10245" width="7.6640625" style="178" bestFit="1" customWidth="1"/>
    <col min="10246" max="10246" width="9.88671875" style="178" customWidth="1"/>
    <col min="10247" max="10496" width="7.88671875" style="178"/>
    <col min="10497" max="10497" width="8.33203125" style="178" customWidth="1"/>
    <col min="10498" max="10498" width="43.5546875" style="178" customWidth="1"/>
    <col min="10499" max="10499" width="7.33203125" style="178" bestFit="1" customWidth="1"/>
    <col min="10500" max="10500" width="6.33203125" style="178" bestFit="1" customWidth="1"/>
    <col min="10501" max="10501" width="7.6640625" style="178" bestFit="1" customWidth="1"/>
    <col min="10502" max="10502" width="9.88671875" style="178" customWidth="1"/>
    <col min="10503" max="10752" width="7.88671875" style="178"/>
    <col min="10753" max="10753" width="8.33203125" style="178" customWidth="1"/>
    <col min="10754" max="10754" width="43.5546875" style="178" customWidth="1"/>
    <col min="10755" max="10755" width="7.33203125" style="178" bestFit="1" customWidth="1"/>
    <col min="10756" max="10756" width="6.33203125" style="178" bestFit="1" customWidth="1"/>
    <col min="10757" max="10757" width="7.6640625" style="178" bestFit="1" customWidth="1"/>
    <col min="10758" max="10758" width="9.88671875" style="178" customWidth="1"/>
    <col min="10759" max="11008" width="7.88671875" style="178"/>
    <col min="11009" max="11009" width="8.33203125" style="178" customWidth="1"/>
    <col min="11010" max="11010" width="43.5546875" style="178" customWidth="1"/>
    <col min="11011" max="11011" width="7.33203125" style="178" bestFit="1" customWidth="1"/>
    <col min="11012" max="11012" width="6.33203125" style="178" bestFit="1" customWidth="1"/>
    <col min="11013" max="11013" width="7.6640625" style="178" bestFit="1" customWidth="1"/>
    <col min="11014" max="11014" width="9.88671875" style="178" customWidth="1"/>
    <col min="11015" max="11264" width="7.88671875" style="178"/>
    <col min="11265" max="11265" width="8.33203125" style="178" customWidth="1"/>
    <col min="11266" max="11266" width="43.5546875" style="178" customWidth="1"/>
    <col min="11267" max="11267" width="7.33203125" style="178" bestFit="1" customWidth="1"/>
    <col min="11268" max="11268" width="6.33203125" style="178" bestFit="1" customWidth="1"/>
    <col min="11269" max="11269" width="7.6640625" style="178" bestFit="1" customWidth="1"/>
    <col min="11270" max="11270" width="9.88671875" style="178" customWidth="1"/>
    <col min="11271" max="11520" width="7.88671875" style="178"/>
    <col min="11521" max="11521" width="8.33203125" style="178" customWidth="1"/>
    <col min="11522" max="11522" width="43.5546875" style="178" customWidth="1"/>
    <col min="11523" max="11523" width="7.33203125" style="178" bestFit="1" customWidth="1"/>
    <col min="11524" max="11524" width="6.33203125" style="178" bestFit="1" customWidth="1"/>
    <col min="11525" max="11525" width="7.6640625" style="178" bestFit="1" customWidth="1"/>
    <col min="11526" max="11526" width="9.88671875" style="178" customWidth="1"/>
    <col min="11527" max="11776" width="7.88671875" style="178"/>
    <col min="11777" max="11777" width="8.33203125" style="178" customWidth="1"/>
    <col min="11778" max="11778" width="43.5546875" style="178" customWidth="1"/>
    <col min="11779" max="11779" width="7.33203125" style="178" bestFit="1" customWidth="1"/>
    <col min="11780" max="11780" width="6.33203125" style="178" bestFit="1" customWidth="1"/>
    <col min="11781" max="11781" width="7.6640625" style="178" bestFit="1" customWidth="1"/>
    <col min="11782" max="11782" width="9.88671875" style="178" customWidth="1"/>
    <col min="11783" max="12032" width="7.88671875" style="178"/>
    <col min="12033" max="12033" width="8.33203125" style="178" customWidth="1"/>
    <col min="12034" max="12034" width="43.5546875" style="178" customWidth="1"/>
    <col min="12035" max="12035" width="7.33203125" style="178" bestFit="1" customWidth="1"/>
    <col min="12036" max="12036" width="6.33203125" style="178" bestFit="1" customWidth="1"/>
    <col min="12037" max="12037" width="7.6640625" style="178" bestFit="1" customWidth="1"/>
    <col min="12038" max="12038" width="9.88671875" style="178" customWidth="1"/>
    <col min="12039" max="12288" width="7.88671875" style="178"/>
    <col min="12289" max="12289" width="8.33203125" style="178" customWidth="1"/>
    <col min="12290" max="12290" width="43.5546875" style="178" customWidth="1"/>
    <col min="12291" max="12291" width="7.33203125" style="178" bestFit="1" customWidth="1"/>
    <col min="12292" max="12292" width="6.33203125" style="178" bestFit="1" customWidth="1"/>
    <col min="12293" max="12293" width="7.6640625" style="178" bestFit="1" customWidth="1"/>
    <col min="12294" max="12294" width="9.88671875" style="178" customWidth="1"/>
    <col min="12295" max="12544" width="7.88671875" style="178"/>
    <col min="12545" max="12545" width="8.33203125" style="178" customWidth="1"/>
    <col min="12546" max="12546" width="43.5546875" style="178" customWidth="1"/>
    <col min="12547" max="12547" width="7.33203125" style="178" bestFit="1" customWidth="1"/>
    <col min="12548" max="12548" width="6.33203125" style="178" bestFit="1" customWidth="1"/>
    <col min="12549" max="12549" width="7.6640625" style="178" bestFit="1" customWidth="1"/>
    <col min="12550" max="12550" width="9.88671875" style="178" customWidth="1"/>
    <col min="12551" max="12800" width="7.88671875" style="178"/>
    <col min="12801" max="12801" width="8.33203125" style="178" customWidth="1"/>
    <col min="12802" max="12802" width="43.5546875" style="178" customWidth="1"/>
    <col min="12803" max="12803" width="7.33203125" style="178" bestFit="1" customWidth="1"/>
    <col min="12804" max="12804" width="6.33203125" style="178" bestFit="1" customWidth="1"/>
    <col min="12805" max="12805" width="7.6640625" style="178" bestFit="1" customWidth="1"/>
    <col min="12806" max="12806" width="9.88671875" style="178" customWidth="1"/>
    <col min="12807" max="13056" width="7.88671875" style="178"/>
    <col min="13057" max="13057" width="8.33203125" style="178" customWidth="1"/>
    <col min="13058" max="13058" width="43.5546875" style="178" customWidth="1"/>
    <col min="13059" max="13059" width="7.33203125" style="178" bestFit="1" customWidth="1"/>
    <col min="13060" max="13060" width="6.33203125" style="178" bestFit="1" customWidth="1"/>
    <col min="13061" max="13061" width="7.6640625" style="178" bestFit="1" customWidth="1"/>
    <col min="13062" max="13062" width="9.88671875" style="178" customWidth="1"/>
    <col min="13063" max="13312" width="7.88671875" style="178"/>
    <col min="13313" max="13313" width="8.33203125" style="178" customWidth="1"/>
    <col min="13314" max="13314" width="43.5546875" style="178" customWidth="1"/>
    <col min="13315" max="13315" width="7.33203125" style="178" bestFit="1" customWidth="1"/>
    <col min="13316" max="13316" width="6.33203125" style="178" bestFit="1" customWidth="1"/>
    <col min="13317" max="13317" width="7.6640625" style="178" bestFit="1" customWidth="1"/>
    <col min="13318" max="13318" width="9.88671875" style="178" customWidth="1"/>
    <col min="13319" max="13568" width="7.88671875" style="178"/>
    <col min="13569" max="13569" width="8.33203125" style="178" customWidth="1"/>
    <col min="13570" max="13570" width="43.5546875" style="178" customWidth="1"/>
    <col min="13571" max="13571" width="7.33203125" style="178" bestFit="1" customWidth="1"/>
    <col min="13572" max="13572" width="6.33203125" style="178" bestFit="1" customWidth="1"/>
    <col min="13573" max="13573" width="7.6640625" style="178" bestFit="1" customWidth="1"/>
    <col min="13574" max="13574" width="9.88671875" style="178" customWidth="1"/>
    <col min="13575" max="13824" width="7.88671875" style="178"/>
    <col min="13825" max="13825" width="8.33203125" style="178" customWidth="1"/>
    <col min="13826" max="13826" width="43.5546875" style="178" customWidth="1"/>
    <col min="13827" max="13827" width="7.33203125" style="178" bestFit="1" customWidth="1"/>
    <col min="13828" max="13828" width="6.33203125" style="178" bestFit="1" customWidth="1"/>
    <col min="13829" max="13829" width="7.6640625" style="178" bestFit="1" customWidth="1"/>
    <col min="13830" max="13830" width="9.88671875" style="178" customWidth="1"/>
    <col min="13831" max="14080" width="7.88671875" style="178"/>
    <col min="14081" max="14081" width="8.33203125" style="178" customWidth="1"/>
    <col min="14082" max="14082" width="43.5546875" style="178" customWidth="1"/>
    <col min="14083" max="14083" width="7.33203125" style="178" bestFit="1" customWidth="1"/>
    <col min="14084" max="14084" width="6.33203125" style="178" bestFit="1" customWidth="1"/>
    <col min="14085" max="14085" width="7.6640625" style="178" bestFit="1" customWidth="1"/>
    <col min="14086" max="14086" width="9.88671875" style="178" customWidth="1"/>
    <col min="14087" max="14336" width="7.88671875" style="178"/>
    <col min="14337" max="14337" width="8.33203125" style="178" customWidth="1"/>
    <col min="14338" max="14338" width="43.5546875" style="178" customWidth="1"/>
    <col min="14339" max="14339" width="7.33203125" style="178" bestFit="1" customWidth="1"/>
    <col min="14340" max="14340" width="6.33203125" style="178" bestFit="1" customWidth="1"/>
    <col min="14341" max="14341" width="7.6640625" style="178" bestFit="1" customWidth="1"/>
    <col min="14342" max="14342" width="9.88671875" style="178" customWidth="1"/>
    <col min="14343" max="14592" width="7.88671875" style="178"/>
    <col min="14593" max="14593" width="8.33203125" style="178" customWidth="1"/>
    <col min="14594" max="14594" width="43.5546875" style="178" customWidth="1"/>
    <col min="14595" max="14595" width="7.33203125" style="178" bestFit="1" customWidth="1"/>
    <col min="14596" max="14596" width="6.33203125" style="178" bestFit="1" customWidth="1"/>
    <col min="14597" max="14597" width="7.6640625" style="178" bestFit="1" customWidth="1"/>
    <col min="14598" max="14598" width="9.88671875" style="178" customWidth="1"/>
    <col min="14599" max="14848" width="7.88671875" style="178"/>
    <col min="14849" max="14849" width="8.33203125" style="178" customWidth="1"/>
    <col min="14850" max="14850" width="43.5546875" style="178" customWidth="1"/>
    <col min="14851" max="14851" width="7.33203125" style="178" bestFit="1" customWidth="1"/>
    <col min="14852" max="14852" width="6.33203125" style="178" bestFit="1" customWidth="1"/>
    <col min="14853" max="14853" width="7.6640625" style="178" bestFit="1" customWidth="1"/>
    <col min="14854" max="14854" width="9.88671875" style="178" customWidth="1"/>
    <col min="14855" max="15104" width="7.88671875" style="178"/>
    <col min="15105" max="15105" width="8.33203125" style="178" customWidth="1"/>
    <col min="15106" max="15106" width="43.5546875" style="178" customWidth="1"/>
    <col min="15107" max="15107" width="7.33203125" style="178" bestFit="1" customWidth="1"/>
    <col min="15108" max="15108" width="6.33203125" style="178" bestFit="1" customWidth="1"/>
    <col min="15109" max="15109" width="7.6640625" style="178" bestFit="1" customWidth="1"/>
    <col min="15110" max="15110" width="9.88671875" style="178" customWidth="1"/>
    <col min="15111" max="15360" width="7.88671875" style="178"/>
    <col min="15361" max="15361" width="8.33203125" style="178" customWidth="1"/>
    <col min="15362" max="15362" width="43.5546875" style="178" customWidth="1"/>
    <col min="15363" max="15363" width="7.33203125" style="178" bestFit="1" customWidth="1"/>
    <col min="15364" max="15364" width="6.33203125" style="178" bestFit="1" customWidth="1"/>
    <col min="15365" max="15365" width="7.6640625" style="178" bestFit="1" customWidth="1"/>
    <col min="15366" max="15366" width="9.88671875" style="178" customWidth="1"/>
    <col min="15367" max="15616" width="7.88671875" style="178"/>
    <col min="15617" max="15617" width="8.33203125" style="178" customWidth="1"/>
    <col min="15618" max="15618" width="43.5546875" style="178" customWidth="1"/>
    <col min="15619" max="15619" width="7.33203125" style="178" bestFit="1" customWidth="1"/>
    <col min="15620" max="15620" width="6.33203125" style="178" bestFit="1" customWidth="1"/>
    <col min="15621" max="15621" width="7.6640625" style="178" bestFit="1" customWidth="1"/>
    <col min="15622" max="15622" width="9.88671875" style="178" customWidth="1"/>
    <col min="15623" max="15872" width="7.88671875" style="178"/>
    <col min="15873" max="15873" width="8.33203125" style="178" customWidth="1"/>
    <col min="15874" max="15874" width="43.5546875" style="178" customWidth="1"/>
    <col min="15875" max="15875" width="7.33203125" style="178" bestFit="1" customWidth="1"/>
    <col min="15876" max="15876" width="6.33203125" style="178" bestFit="1" customWidth="1"/>
    <col min="15877" max="15877" width="7.6640625" style="178" bestFit="1" customWidth="1"/>
    <col min="15878" max="15878" width="9.88671875" style="178" customWidth="1"/>
    <col min="15879" max="16128" width="7.88671875" style="178"/>
    <col min="16129" max="16129" width="8.33203125" style="178" customWidth="1"/>
    <col min="16130" max="16130" width="43.5546875" style="178" customWidth="1"/>
    <col min="16131" max="16131" width="7.33203125" style="178" bestFit="1" customWidth="1"/>
    <col min="16132" max="16132" width="6.33203125" style="178" bestFit="1" customWidth="1"/>
    <col min="16133" max="16133" width="7.6640625" style="178" bestFit="1" customWidth="1"/>
    <col min="16134" max="16134" width="9.88671875" style="178" customWidth="1"/>
    <col min="16135" max="16384" width="7.88671875" style="178"/>
  </cols>
  <sheetData>
    <row r="1" spans="1:13" s="164" customFormat="1" ht="21">
      <c r="A1" s="158" t="s">
        <v>155</v>
      </c>
      <c r="B1" s="159" t="s">
        <v>156</v>
      </c>
      <c r="C1" s="159" t="s">
        <v>157</v>
      </c>
      <c r="D1" s="160" t="s">
        <v>158</v>
      </c>
      <c r="E1" s="161" t="s">
        <v>159</v>
      </c>
      <c r="F1" s="162" t="s">
        <v>160</v>
      </c>
      <c r="G1" s="163"/>
      <c r="H1" s="163"/>
      <c r="I1" s="163"/>
      <c r="J1" s="163"/>
      <c r="K1" s="163"/>
      <c r="L1" s="163"/>
    </row>
    <row r="2" spans="1:13" s="164" customFormat="1">
      <c r="A2" s="165"/>
      <c r="B2" s="166"/>
      <c r="C2" s="167"/>
      <c r="D2" s="168"/>
      <c r="E2" s="169"/>
      <c r="F2" s="170"/>
      <c r="G2" s="163"/>
      <c r="H2" s="163"/>
      <c r="I2" s="163"/>
      <c r="J2" s="163"/>
      <c r="K2" s="163"/>
      <c r="L2" s="163"/>
    </row>
    <row r="3" spans="1:13">
      <c r="A3" s="171"/>
      <c r="B3" s="172" t="s">
        <v>161</v>
      </c>
      <c r="C3" s="173"/>
      <c r="D3" s="174"/>
      <c r="E3" s="175"/>
      <c r="G3" s="177"/>
      <c r="H3" s="177"/>
      <c r="I3" s="177"/>
      <c r="J3" s="177"/>
      <c r="K3" s="177"/>
      <c r="L3" s="177"/>
    </row>
    <row r="4" spans="1:13" ht="31.5">
      <c r="A4" s="171"/>
      <c r="B4" s="179" t="s">
        <v>162</v>
      </c>
      <c r="C4" s="173"/>
      <c r="D4" s="174"/>
      <c r="E4" s="175"/>
      <c r="G4" s="177"/>
      <c r="H4" s="177"/>
      <c r="I4" s="177"/>
      <c r="J4" s="177"/>
      <c r="K4" s="177"/>
      <c r="L4" s="177"/>
    </row>
    <row r="5" spans="1:13" ht="21">
      <c r="A5" s="171"/>
      <c r="B5" s="179" t="s">
        <v>163</v>
      </c>
      <c r="C5" s="173"/>
      <c r="D5" s="174"/>
      <c r="E5" s="175"/>
      <c r="G5" s="177"/>
      <c r="H5" s="177"/>
      <c r="I5" s="177"/>
      <c r="J5" s="177"/>
      <c r="K5" s="177"/>
      <c r="L5" s="177"/>
    </row>
    <row r="6" spans="1:13" ht="27" customHeight="1">
      <c r="A6" s="171"/>
      <c r="B6" s="179" t="s">
        <v>164</v>
      </c>
      <c r="C6" s="173"/>
      <c r="D6" s="174"/>
      <c r="E6" s="175"/>
      <c r="G6" s="177"/>
      <c r="H6" s="177"/>
      <c r="I6" s="177"/>
      <c r="J6" s="177"/>
      <c r="K6" s="177"/>
      <c r="L6" s="177"/>
    </row>
    <row r="7" spans="1:13">
      <c r="A7" s="171"/>
      <c r="B7" s="179"/>
      <c r="C7" s="173"/>
      <c r="D7" s="174"/>
      <c r="E7" s="175"/>
      <c r="G7" s="177"/>
      <c r="H7" s="177"/>
      <c r="I7" s="177"/>
      <c r="J7" s="177"/>
      <c r="K7" s="177"/>
      <c r="L7" s="177"/>
    </row>
    <row r="8" spans="1:13">
      <c r="A8" s="180" t="s">
        <v>5</v>
      </c>
      <c r="B8" s="180" t="s">
        <v>165</v>
      </c>
      <c r="C8" s="180"/>
      <c r="D8" s="180"/>
      <c r="E8" s="180"/>
      <c r="F8" s="180"/>
      <c r="G8" s="177"/>
      <c r="H8" s="177"/>
      <c r="I8" s="177"/>
      <c r="J8" s="177"/>
      <c r="K8" s="177"/>
      <c r="L8" s="177"/>
      <c r="M8" s="177"/>
    </row>
    <row r="9" spans="1:13">
      <c r="A9" s="181"/>
      <c r="B9" s="172"/>
      <c r="C9" s="173"/>
      <c r="D9" s="174"/>
      <c r="E9" s="175"/>
      <c r="G9" s="177"/>
      <c r="H9" s="177"/>
      <c r="I9" s="177"/>
      <c r="J9" s="177"/>
      <c r="K9" s="177"/>
      <c r="L9" s="177"/>
      <c r="M9" s="177"/>
    </row>
    <row r="10" spans="1:13">
      <c r="A10" s="171"/>
      <c r="B10" s="172" t="s">
        <v>166</v>
      </c>
      <c r="C10" s="173"/>
      <c r="D10" s="174"/>
      <c r="E10" s="175"/>
      <c r="G10" s="177"/>
      <c r="H10" s="177"/>
      <c r="I10" s="177"/>
      <c r="J10" s="177"/>
      <c r="K10" s="177"/>
      <c r="L10" s="177"/>
      <c r="M10" s="177"/>
    </row>
    <row r="11" spans="1:13" ht="21">
      <c r="A11" s="171"/>
      <c r="B11" s="172" t="s">
        <v>167</v>
      </c>
      <c r="C11" s="173"/>
      <c r="D11" s="174"/>
      <c r="E11" s="175"/>
      <c r="G11" s="177"/>
      <c r="H11" s="177"/>
      <c r="I11" s="177"/>
      <c r="J11" s="177"/>
      <c r="K11" s="177"/>
      <c r="L11" s="177"/>
      <c r="M11" s="177"/>
    </row>
    <row r="12" spans="1:13">
      <c r="A12" s="171"/>
      <c r="B12" s="172"/>
      <c r="C12" s="173"/>
      <c r="D12" s="174"/>
      <c r="E12" s="175"/>
      <c r="G12" s="177"/>
      <c r="H12" s="177"/>
      <c r="I12" s="177"/>
      <c r="J12" s="177"/>
      <c r="K12" s="177"/>
      <c r="L12" s="177"/>
      <c r="M12" s="177"/>
    </row>
    <row r="13" spans="1:13" ht="43.5" customHeight="1">
      <c r="A13" s="171" t="str">
        <f>$A$8&amp;"1."</f>
        <v>A.1.</v>
      </c>
      <c r="B13" s="179" t="s">
        <v>168</v>
      </c>
      <c r="C13" s="173"/>
      <c r="D13" s="174"/>
      <c r="E13" s="175"/>
      <c r="G13" s="177"/>
      <c r="H13" s="177"/>
      <c r="I13" s="177"/>
      <c r="J13" s="177"/>
      <c r="K13" s="177"/>
      <c r="L13" s="177"/>
      <c r="M13" s="177"/>
    </row>
    <row r="14" spans="1:13">
      <c r="A14" s="171"/>
      <c r="B14" s="179" t="s">
        <v>169</v>
      </c>
      <c r="C14" s="173"/>
      <c r="D14" s="174"/>
      <c r="E14" s="175"/>
      <c r="G14" s="177"/>
      <c r="H14" s="177"/>
      <c r="I14" s="177"/>
      <c r="J14" s="177"/>
      <c r="K14" s="177"/>
      <c r="L14" s="177"/>
      <c r="M14" s="177"/>
    </row>
    <row r="15" spans="1:13" ht="11.25">
      <c r="A15" s="171"/>
      <c r="B15" s="179" t="s">
        <v>170</v>
      </c>
      <c r="C15" s="173" t="s">
        <v>171</v>
      </c>
      <c r="D15" s="174">
        <v>21</v>
      </c>
      <c r="E15" s="175"/>
      <c r="F15" s="176">
        <f>E15*D15</f>
        <v>0</v>
      </c>
      <c r="G15" s="177"/>
      <c r="H15" s="177"/>
      <c r="I15" s="177"/>
      <c r="J15" s="177"/>
      <c r="K15" s="177"/>
      <c r="L15" s="177"/>
      <c r="M15" s="177"/>
    </row>
    <row r="16" spans="1:13">
      <c r="A16" s="171"/>
      <c r="B16" s="179"/>
      <c r="C16" s="173"/>
      <c r="D16" s="174"/>
      <c r="E16" s="175"/>
      <c r="G16" s="177"/>
      <c r="H16" s="177"/>
      <c r="I16" s="177"/>
      <c r="J16" s="177"/>
      <c r="K16" s="177"/>
      <c r="L16" s="177"/>
      <c r="M16" s="177"/>
    </row>
    <row r="17" spans="1:14" ht="42">
      <c r="A17" s="171" t="str">
        <f>$A$8&amp;"2."</f>
        <v>A.2.</v>
      </c>
      <c r="B17" s="179" t="s">
        <v>172</v>
      </c>
      <c r="C17" s="173"/>
      <c r="D17" s="174"/>
      <c r="E17" s="175"/>
      <c r="G17" s="177"/>
      <c r="H17" s="177"/>
      <c r="I17" s="177"/>
      <c r="J17" s="177"/>
      <c r="K17" s="177"/>
      <c r="L17" s="177"/>
      <c r="M17" s="177"/>
    </row>
    <row r="18" spans="1:14" ht="11.25">
      <c r="A18" s="171"/>
      <c r="B18" s="179" t="s">
        <v>173</v>
      </c>
      <c r="C18" s="173" t="s">
        <v>171</v>
      </c>
      <c r="D18" s="174">
        <v>7</v>
      </c>
      <c r="E18" s="175"/>
      <c r="F18" s="176">
        <f>E18*D18</f>
        <v>0</v>
      </c>
      <c r="G18" s="177"/>
      <c r="H18" s="177"/>
      <c r="I18" s="177"/>
      <c r="J18" s="177"/>
      <c r="K18" s="177"/>
      <c r="L18" s="177"/>
      <c r="M18" s="177"/>
    </row>
    <row r="19" spans="1:14">
      <c r="A19" s="171"/>
      <c r="B19" s="179"/>
      <c r="C19" s="173"/>
      <c r="D19" s="174"/>
      <c r="E19" s="175"/>
      <c r="G19" s="177"/>
      <c r="H19" s="177"/>
      <c r="I19" s="177"/>
      <c r="J19" s="177"/>
      <c r="K19" s="177"/>
      <c r="L19" s="177"/>
      <c r="M19" s="177"/>
    </row>
    <row r="20" spans="1:14" ht="75.75" customHeight="1">
      <c r="A20" s="171" t="str">
        <f>$A$8&amp;"3."</f>
        <v>A.3.</v>
      </c>
      <c r="B20" s="179" t="s">
        <v>174</v>
      </c>
      <c r="C20" s="173"/>
      <c r="D20" s="174"/>
      <c r="E20" s="175"/>
      <c r="G20" s="177"/>
      <c r="H20" s="177"/>
      <c r="I20" s="177"/>
      <c r="J20" s="177"/>
      <c r="K20" s="177"/>
      <c r="L20" s="177"/>
      <c r="M20" s="177"/>
    </row>
    <row r="21" spans="1:14" ht="11.25">
      <c r="A21" s="171"/>
      <c r="B21" s="179" t="s">
        <v>175</v>
      </c>
      <c r="C21" s="173" t="s">
        <v>171</v>
      </c>
      <c r="D21" s="174">
        <v>7</v>
      </c>
      <c r="E21" s="175"/>
      <c r="F21" s="176">
        <f>E21*D21</f>
        <v>0</v>
      </c>
      <c r="G21" s="177"/>
      <c r="H21" s="177"/>
      <c r="I21" s="177"/>
      <c r="J21" s="177"/>
      <c r="K21" s="177"/>
      <c r="L21" s="177"/>
      <c r="M21" s="177"/>
    </row>
    <row r="22" spans="1:14">
      <c r="A22" s="182"/>
      <c r="B22" s="183"/>
      <c r="C22" s="184"/>
      <c r="D22" s="185"/>
      <c r="E22" s="186"/>
      <c r="F22" s="187"/>
      <c r="G22" s="177"/>
      <c r="H22" s="177"/>
      <c r="I22" s="177"/>
      <c r="J22" s="177"/>
      <c r="K22" s="177"/>
      <c r="L22" s="177"/>
      <c r="M22" s="177"/>
    </row>
    <row r="23" spans="1:14" ht="31.5">
      <c r="A23" s="171" t="str">
        <f>$A$8&amp;"4."</f>
        <v>A.4.</v>
      </c>
      <c r="B23" s="179" t="s">
        <v>176</v>
      </c>
      <c r="C23" s="173"/>
      <c r="D23" s="174"/>
      <c r="E23" s="175"/>
      <c r="G23" s="177"/>
      <c r="H23" s="177"/>
      <c r="I23" s="177"/>
      <c r="J23" s="177"/>
      <c r="K23" s="177"/>
      <c r="L23" s="177"/>
      <c r="M23" s="177"/>
    </row>
    <row r="24" spans="1:14" ht="11.25">
      <c r="A24" s="171"/>
      <c r="B24" s="179" t="s">
        <v>177</v>
      </c>
      <c r="C24" s="173" t="s">
        <v>171</v>
      </c>
      <c r="D24" s="174">
        <v>14</v>
      </c>
      <c r="E24" s="175"/>
      <c r="F24" s="176">
        <f>E24*D24</f>
        <v>0</v>
      </c>
      <c r="G24" s="177"/>
      <c r="H24" s="177"/>
      <c r="I24" s="177"/>
      <c r="J24" s="177"/>
      <c r="K24" s="177"/>
      <c r="L24" s="177"/>
      <c r="M24" s="177"/>
    </row>
    <row r="25" spans="1:14">
      <c r="A25" s="171"/>
      <c r="B25" s="179"/>
      <c r="C25" s="173"/>
      <c r="D25" s="174"/>
      <c r="E25" s="175"/>
      <c r="G25" s="177"/>
      <c r="H25" s="177"/>
      <c r="I25" s="177"/>
      <c r="J25" s="177"/>
      <c r="K25" s="177"/>
      <c r="L25" s="177"/>
      <c r="M25" s="177"/>
    </row>
    <row r="26" spans="1:14" s="164" customFormat="1">
      <c r="A26" s="188"/>
      <c r="B26" s="179"/>
      <c r="C26" s="189"/>
      <c r="D26" s="189"/>
      <c r="E26" s="190"/>
      <c r="F26" s="191"/>
      <c r="G26" s="163"/>
      <c r="H26" s="163"/>
      <c r="I26" s="163"/>
      <c r="J26" s="163"/>
      <c r="K26" s="163"/>
      <c r="L26" s="163"/>
    </row>
    <row r="27" spans="1:14">
      <c r="A27" s="192"/>
      <c r="B27" s="192" t="s">
        <v>178</v>
      </c>
      <c r="C27" s="193"/>
      <c r="D27" s="194"/>
      <c r="E27" s="195"/>
      <c r="F27" s="196">
        <f>SUM(F14:F26)</f>
        <v>0</v>
      </c>
      <c r="G27" s="197"/>
      <c r="H27" s="177"/>
      <c r="I27" s="177"/>
      <c r="J27" s="177"/>
      <c r="K27" s="177"/>
      <c r="L27" s="177"/>
      <c r="M27" s="177"/>
      <c r="N27" s="177"/>
    </row>
    <row r="28" spans="1:14">
      <c r="A28" s="182"/>
      <c r="B28" s="183"/>
      <c r="C28" s="184"/>
      <c r="D28" s="185"/>
      <c r="E28" s="186"/>
      <c r="F28" s="187"/>
      <c r="G28" s="177"/>
      <c r="H28" s="177"/>
      <c r="I28" s="177"/>
      <c r="J28" s="177"/>
      <c r="K28" s="177"/>
      <c r="L28" s="177"/>
      <c r="M28" s="177"/>
    </row>
    <row r="29" spans="1:14">
      <c r="A29" s="180" t="s">
        <v>69</v>
      </c>
      <c r="B29" s="180" t="s">
        <v>179</v>
      </c>
      <c r="C29" s="180"/>
      <c r="D29" s="180"/>
      <c r="E29" s="180"/>
      <c r="F29" s="180"/>
      <c r="G29" s="177"/>
      <c r="H29" s="177"/>
      <c r="I29" s="177"/>
      <c r="J29" s="177"/>
      <c r="K29" s="177"/>
      <c r="L29" s="177"/>
      <c r="M29" s="177"/>
    </row>
    <row r="30" spans="1:14">
      <c r="A30" s="181"/>
      <c r="B30" s="172"/>
      <c r="C30" s="173"/>
      <c r="D30" s="174"/>
      <c r="E30" s="175"/>
      <c r="G30" s="177"/>
      <c r="H30" s="177"/>
      <c r="I30" s="177"/>
      <c r="J30" s="177"/>
      <c r="K30" s="177"/>
      <c r="L30" s="177"/>
      <c r="M30" s="177"/>
    </row>
    <row r="31" spans="1:14" ht="98.25" customHeight="1">
      <c r="A31" s="171" t="s">
        <v>180</v>
      </c>
      <c r="B31" s="179" t="s">
        <v>181</v>
      </c>
      <c r="C31" s="173"/>
      <c r="D31" s="174"/>
      <c r="E31" s="175"/>
      <c r="G31" s="177"/>
      <c r="H31" s="177"/>
      <c r="I31" s="177"/>
      <c r="J31" s="177"/>
      <c r="K31" s="177"/>
      <c r="L31" s="177"/>
      <c r="M31" s="177"/>
    </row>
    <row r="32" spans="1:14">
      <c r="A32" s="171"/>
      <c r="B32" s="179" t="s">
        <v>182</v>
      </c>
      <c r="C32" s="173" t="s">
        <v>1</v>
      </c>
      <c r="D32" s="174">
        <v>1</v>
      </c>
      <c r="E32" s="175"/>
      <c r="F32" s="176">
        <f>E32*D32</f>
        <v>0</v>
      </c>
      <c r="G32" s="177"/>
      <c r="H32" s="177"/>
      <c r="I32" s="177"/>
      <c r="J32" s="177"/>
      <c r="K32" s="177"/>
      <c r="L32" s="177"/>
      <c r="M32" s="177"/>
    </row>
    <row r="33" spans="1:13">
      <c r="A33" s="171"/>
      <c r="B33" s="179"/>
      <c r="C33" s="173"/>
      <c r="D33" s="174"/>
      <c r="E33" s="175"/>
      <c r="G33" s="177"/>
      <c r="H33" s="177"/>
      <c r="I33" s="177"/>
      <c r="J33" s="177"/>
      <c r="K33" s="177"/>
      <c r="L33" s="177"/>
      <c r="M33" s="177"/>
    </row>
    <row r="34" spans="1:13" ht="68.25" customHeight="1">
      <c r="A34" s="171" t="s">
        <v>183</v>
      </c>
      <c r="B34" s="179" t="s">
        <v>184</v>
      </c>
      <c r="C34" s="173"/>
      <c r="D34" s="174"/>
      <c r="E34" s="175"/>
      <c r="G34" s="177"/>
      <c r="H34" s="177"/>
      <c r="I34" s="177"/>
      <c r="J34" s="177"/>
      <c r="K34" s="177"/>
      <c r="L34" s="177"/>
      <c r="M34" s="177"/>
    </row>
    <row r="35" spans="1:13" s="204" customFormat="1" ht="14.25">
      <c r="A35" s="198"/>
      <c r="B35" s="199" t="s">
        <v>185</v>
      </c>
      <c r="C35" s="200"/>
      <c r="D35" s="201"/>
      <c r="E35" s="202"/>
      <c r="F35" s="203"/>
    </row>
    <row r="36" spans="1:13" s="204" customFormat="1" ht="14.25">
      <c r="A36" s="198"/>
      <c r="B36" s="205" t="s">
        <v>186</v>
      </c>
      <c r="C36" s="206"/>
      <c r="D36" s="201"/>
      <c r="E36" s="202"/>
      <c r="F36" s="203"/>
    </row>
    <row r="37" spans="1:13" s="204" customFormat="1" ht="14.25">
      <c r="A37" s="198"/>
      <c r="B37" s="205" t="s">
        <v>187</v>
      </c>
      <c r="C37" s="206"/>
      <c r="D37" s="201"/>
      <c r="E37" s="202"/>
      <c r="F37" s="203"/>
    </row>
    <row r="38" spans="1:13" s="204" customFormat="1" ht="14.25">
      <c r="A38" s="198"/>
      <c r="B38" s="205" t="s">
        <v>188</v>
      </c>
      <c r="C38" s="206"/>
      <c r="D38" s="201"/>
      <c r="E38" s="202"/>
      <c r="F38" s="203"/>
    </row>
    <row r="39" spans="1:13" s="204" customFormat="1" ht="14.25">
      <c r="A39" s="198"/>
      <c r="B39" s="205" t="s">
        <v>189</v>
      </c>
      <c r="C39" s="206"/>
      <c r="D39" s="201"/>
      <c r="E39" s="202"/>
      <c r="F39" s="203"/>
    </row>
    <row r="40" spans="1:13" s="204" customFormat="1" ht="21">
      <c r="A40" s="198"/>
      <c r="B40" s="199" t="s">
        <v>190</v>
      </c>
      <c r="C40" s="200"/>
      <c r="D40" s="201"/>
      <c r="E40" s="202"/>
      <c r="F40" s="203"/>
    </row>
    <row r="41" spans="1:13" s="204" customFormat="1" ht="24.75" customHeight="1">
      <c r="A41" s="198"/>
      <c r="B41" s="207" t="s">
        <v>191</v>
      </c>
      <c r="C41" s="200"/>
      <c r="D41" s="201"/>
      <c r="E41" s="202"/>
      <c r="F41" s="203"/>
    </row>
    <row r="42" spans="1:13">
      <c r="A42" s="171"/>
      <c r="B42" s="179" t="s">
        <v>182</v>
      </c>
      <c r="C42" s="173" t="s">
        <v>1</v>
      </c>
      <c r="D42" s="174">
        <v>1</v>
      </c>
      <c r="E42" s="175"/>
      <c r="F42" s="176">
        <f>E42*D42</f>
        <v>0</v>
      </c>
      <c r="G42" s="177"/>
      <c r="H42" s="177"/>
      <c r="I42" s="177"/>
      <c r="J42" s="177"/>
      <c r="K42" s="177"/>
      <c r="L42" s="177"/>
      <c r="M42" s="177"/>
    </row>
    <row r="43" spans="1:13">
      <c r="A43" s="171"/>
      <c r="B43" s="179"/>
      <c r="C43" s="173"/>
      <c r="D43" s="174"/>
      <c r="E43" s="175"/>
      <c r="G43" s="177"/>
      <c r="H43" s="177"/>
      <c r="I43" s="177"/>
      <c r="J43" s="177"/>
      <c r="K43" s="177"/>
      <c r="L43" s="177"/>
      <c r="M43" s="177"/>
    </row>
    <row r="44" spans="1:13">
      <c r="A44" s="181"/>
      <c r="B44" s="208" t="s">
        <v>192</v>
      </c>
      <c r="C44" s="209"/>
      <c r="D44" s="210"/>
      <c r="E44" s="211"/>
      <c r="F44" s="212">
        <f>SUM(F32:F42)</f>
        <v>0</v>
      </c>
      <c r="G44" s="177"/>
      <c r="H44" s="177"/>
      <c r="I44" s="177"/>
      <c r="J44" s="177"/>
      <c r="K44" s="177"/>
      <c r="L44" s="177"/>
      <c r="M44" s="177"/>
    </row>
    <row r="45" spans="1:13">
      <c r="A45" s="182"/>
      <c r="B45" s="213"/>
      <c r="C45" s="214"/>
      <c r="D45" s="215"/>
      <c r="E45" s="216"/>
      <c r="F45" s="217"/>
      <c r="G45" s="177"/>
      <c r="H45" s="177"/>
      <c r="I45" s="177"/>
      <c r="J45" s="177"/>
      <c r="K45" s="177"/>
      <c r="L45" s="177"/>
      <c r="M45" s="177"/>
    </row>
    <row r="46" spans="1:13" ht="14.25" customHeight="1">
      <c r="A46" s="218" t="s">
        <v>135</v>
      </c>
      <c r="B46" s="218" t="s">
        <v>193</v>
      </c>
      <c r="C46" s="219"/>
      <c r="D46" s="219"/>
      <c r="E46" s="219"/>
      <c r="F46" s="219"/>
      <c r="G46" s="177"/>
      <c r="H46" s="177"/>
      <c r="I46" s="177"/>
      <c r="J46" s="177"/>
      <c r="K46" s="177"/>
      <c r="L46" s="177"/>
      <c r="M46" s="177"/>
    </row>
    <row r="47" spans="1:13">
      <c r="A47" s="182"/>
      <c r="B47" s="183"/>
      <c r="C47" s="184"/>
      <c r="D47" s="185"/>
      <c r="E47" s="186"/>
      <c r="F47" s="187"/>
      <c r="G47" s="177"/>
      <c r="H47" s="177"/>
      <c r="I47" s="177"/>
      <c r="J47" s="177"/>
      <c r="K47" s="177"/>
      <c r="L47" s="177"/>
      <c r="M47" s="177"/>
    </row>
    <row r="48" spans="1:13" ht="76.5" customHeight="1">
      <c r="A48" s="171" t="str">
        <f>$A$46&amp;"1."</f>
        <v>C.1.</v>
      </c>
      <c r="B48" s="179" t="s">
        <v>194</v>
      </c>
      <c r="C48" s="173"/>
      <c r="D48" s="174"/>
      <c r="E48" s="175"/>
      <c r="G48" s="177"/>
      <c r="H48" s="177"/>
      <c r="I48" s="177"/>
      <c r="J48" s="177"/>
      <c r="K48" s="177"/>
      <c r="L48" s="177"/>
      <c r="M48" s="177"/>
    </row>
    <row r="49" spans="1:13">
      <c r="A49" s="171"/>
      <c r="B49" s="179" t="s">
        <v>195</v>
      </c>
      <c r="C49" s="173"/>
      <c r="D49" s="173"/>
      <c r="E49" s="173"/>
      <c r="F49" s="173"/>
      <c r="G49" s="177"/>
      <c r="H49" s="177"/>
      <c r="I49" s="177"/>
      <c r="J49" s="177"/>
      <c r="K49" s="177"/>
      <c r="L49" s="177"/>
      <c r="M49" s="177"/>
    </row>
    <row r="50" spans="1:13">
      <c r="A50" s="171"/>
      <c r="B50" s="179" t="s">
        <v>196</v>
      </c>
      <c r="C50" s="173" t="s">
        <v>57</v>
      </c>
      <c r="D50" s="174">
        <v>6</v>
      </c>
      <c r="E50" s="175"/>
      <c r="F50" s="176">
        <f>E50*D50</f>
        <v>0</v>
      </c>
      <c r="G50" s="177"/>
      <c r="H50" s="177"/>
      <c r="I50" s="177"/>
      <c r="J50" s="177"/>
      <c r="K50" s="177"/>
      <c r="L50" s="177"/>
      <c r="M50" s="177"/>
    </row>
    <row r="51" spans="1:13">
      <c r="A51" s="182"/>
      <c r="B51" s="183"/>
      <c r="C51" s="184"/>
      <c r="D51" s="185"/>
      <c r="E51" s="186"/>
      <c r="F51" s="187"/>
      <c r="G51" s="177"/>
      <c r="H51" s="177"/>
      <c r="I51" s="177"/>
      <c r="J51" s="177"/>
      <c r="K51" s="177"/>
      <c r="L51" s="177"/>
      <c r="M51" s="177"/>
    </row>
    <row r="52" spans="1:13" ht="94.5" customHeight="1">
      <c r="A52" s="171" t="str">
        <f>$A$46&amp;"2."</f>
        <v>C.2.</v>
      </c>
      <c r="B52" s="179" t="s">
        <v>197</v>
      </c>
      <c r="C52" s="173"/>
      <c r="D52" s="174"/>
      <c r="E52" s="175"/>
      <c r="G52" s="177"/>
      <c r="H52" s="177"/>
      <c r="I52" s="177"/>
      <c r="J52" s="177"/>
      <c r="K52" s="177"/>
      <c r="L52" s="177"/>
    </row>
    <row r="53" spans="1:13" ht="12.75" customHeight="1">
      <c r="A53" s="171"/>
      <c r="B53" s="179" t="s">
        <v>195</v>
      </c>
      <c r="C53" s="173"/>
      <c r="D53" s="174"/>
      <c r="E53" s="220"/>
      <c r="G53" s="177"/>
      <c r="H53" s="177"/>
      <c r="I53" s="177"/>
      <c r="J53" s="177"/>
      <c r="K53" s="177" t="s">
        <v>198</v>
      </c>
      <c r="L53" s="177"/>
    </row>
    <row r="54" spans="1:13" ht="12.75" customHeight="1">
      <c r="A54" s="171"/>
      <c r="B54" s="221" t="s">
        <v>199</v>
      </c>
      <c r="C54" s="173"/>
      <c r="D54" s="222"/>
      <c r="E54" s="223"/>
      <c r="F54" s="224"/>
      <c r="G54" s="177"/>
      <c r="H54" s="177"/>
      <c r="I54" s="177"/>
      <c r="J54" s="177"/>
      <c r="K54" s="177"/>
      <c r="L54" s="177"/>
    </row>
    <row r="55" spans="1:13">
      <c r="A55" s="171"/>
      <c r="B55" s="179" t="s">
        <v>200</v>
      </c>
      <c r="C55" s="173" t="s">
        <v>57</v>
      </c>
      <c r="D55" s="222">
        <v>5</v>
      </c>
      <c r="E55" s="225"/>
      <c r="F55" s="224">
        <f>E55*D55</f>
        <v>0</v>
      </c>
      <c r="G55" s="177"/>
      <c r="H55" s="177"/>
      <c r="I55" s="177"/>
      <c r="J55" s="177"/>
      <c r="K55" s="177"/>
      <c r="L55" s="177"/>
    </row>
    <row r="56" spans="1:13" ht="12.75" customHeight="1">
      <c r="A56" s="171"/>
      <c r="B56" s="221" t="s">
        <v>201</v>
      </c>
      <c r="C56" s="173"/>
      <c r="D56" s="222"/>
      <c r="E56" s="223"/>
      <c r="F56" s="224"/>
      <c r="G56" s="177"/>
      <c r="H56" s="177"/>
      <c r="I56" s="177"/>
      <c r="J56" s="177"/>
      <c r="K56" s="177"/>
      <c r="L56" s="177"/>
    </row>
    <row r="57" spans="1:13">
      <c r="A57" s="171"/>
      <c r="B57" s="179" t="s">
        <v>200</v>
      </c>
      <c r="C57" s="173" t="s">
        <v>57</v>
      </c>
      <c r="D57" s="222">
        <v>14</v>
      </c>
      <c r="E57" s="225"/>
      <c r="F57" s="224">
        <f>E57*D57</f>
        <v>0</v>
      </c>
      <c r="G57" s="177"/>
      <c r="H57" s="177"/>
      <c r="I57" s="177"/>
      <c r="J57" s="177"/>
      <c r="K57" s="177"/>
      <c r="L57" s="177"/>
    </row>
    <row r="58" spans="1:13">
      <c r="A58" s="182"/>
      <c r="B58" s="183"/>
      <c r="C58" s="184"/>
      <c r="D58" s="185"/>
      <c r="E58" s="226"/>
      <c r="F58" s="187"/>
      <c r="G58" s="177"/>
      <c r="H58" s="177"/>
      <c r="I58" s="177"/>
      <c r="J58" s="177"/>
      <c r="K58" s="177"/>
      <c r="L58" s="177"/>
      <c r="M58" s="177"/>
    </row>
    <row r="59" spans="1:13" ht="48" customHeight="1">
      <c r="A59" s="171" t="str">
        <f>$A$46&amp;"3."</f>
        <v>C.3.</v>
      </c>
      <c r="B59" s="227" t="s">
        <v>202</v>
      </c>
      <c r="C59" s="228"/>
      <c r="D59" s="228"/>
      <c r="E59" s="228"/>
      <c r="F59" s="228"/>
      <c r="G59" s="229"/>
      <c r="H59" s="177"/>
      <c r="I59" s="177"/>
      <c r="J59" s="177"/>
      <c r="K59" s="177"/>
      <c r="L59" s="177"/>
      <c r="M59" s="177"/>
    </row>
    <row r="60" spans="1:13" s="204" customFormat="1" ht="24.75" customHeight="1">
      <c r="A60" s="198"/>
      <c r="B60" s="207" t="s">
        <v>191</v>
      </c>
      <c r="C60" s="200"/>
      <c r="D60" s="201"/>
      <c r="E60" s="202"/>
      <c r="F60" s="203"/>
    </row>
    <row r="61" spans="1:13">
      <c r="A61" s="171"/>
      <c r="B61" s="179" t="s">
        <v>203</v>
      </c>
      <c r="C61" s="173"/>
      <c r="D61" s="174"/>
      <c r="E61" s="175"/>
      <c r="G61" s="177"/>
      <c r="H61" s="177"/>
      <c r="I61" s="177"/>
      <c r="J61" s="177"/>
      <c r="K61" s="177"/>
      <c r="L61" s="177"/>
    </row>
    <row r="62" spans="1:13">
      <c r="A62" s="171"/>
      <c r="B62" s="179" t="s">
        <v>196</v>
      </c>
      <c r="C62" s="173" t="s">
        <v>1</v>
      </c>
      <c r="D62" s="222">
        <v>1</v>
      </c>
      <c r="E62" s="225"/>
      <c r="F62" s="224">
        <f>E62*D62</f>
        <v>0</v>
      </c>
      <c r="G62" s="177"/>
      <c r="H62" s="177"/>
      <c r="I62" s="177"/>
      <c r="J62" s="177"/>
      <c r="K62" s="177"/>
      <c r="L62" s="177"/>
      <c r="M62" s="177"/>
    </row>
    <row r="63" spans="1:13">
      <c r="A63" s="182"/>
      <c r="B63" s="230"/>
      <c r="C63" s="184"/>
      <c r="D63" s="231"/>
      <c r="E63" s="232"/>
      <c r="F63" s="233"/>
      <c r="G63" s="177"/>
      <c r="H63" s="177"/>
      <c r="I63" s="177"/>
      <c r="J63" s="177"/>
      <c r="K63" s="177"/>
      <c r="L63" s="177"/>
      <c r="M63" s="177"/>
    </row>
    <row r="64" spans="1:13" ht="45" customHeight="1">
      <c r="A64" s="171" t="str">
        <f>$A$46&amp;"4."</f>
        <v>C.4.</v>
      </c>
      <c r="B64" s="179" t="s">
        <v>204</v>
      </c>
      <c r="C64" s="173"/>
      <c r="D64" s="222"/>
      <c r="E64" s="223"/>
      <c r="F64" s="224"/>
      <c r="G64" s="177"/>
      <c r="H64" s="177"/>
      <c r="I64" s="177"/>
      <c r="J64" s="177"/>
      <c r="K64" s="177"/>
      <c r="L64" s="177"/>
    </row>
    <row r="65" spans="1:13">
      <c r="A65" s="171"/>
      <c r="B65" s="179" t="s">
        <v>203</v>
      </c>
      <c r="C65" s="173"/>
      <c r="D65" s="222"/>
      <c r="E65" s="223"/>
      <c r="F65" s="224"/>
      <c r="G65" s="177"/>
      <c r="H65" s="177"/>
      <c r="I65" s="177"/>
      <c r="J65" s="177"/>
      <c r="K65" s="177"/>
      <c r="L65" s="177"/>
    </row>
    <row r="66" spans="1:13" ht="12" customHeight="1">
      <c r="A66" s="171"/>
      <c r="B66" s="234" t="s">
        <v>205</v>
      </c>
      <c r="C66" s="173" t="s">
        <v>1</v>
      </c>
      <c r="D66" s="222">
        <v>1</v>
      </c>
      <c r="E66" s="225"/>
      <c r="F66" s="224">
        <f>E66*D66</f>
        <v>0</v>
      </c>
      <c r="G66" s="177"/>
      <c r="H66" s="177"/>
      <c r="I66" s="177"/>
      <c r="J66" s="177"/>
      <c r="K66" s="177"/>
      <c r="L66" s="177"/>
      <c r="M66" s="177"/>
    </row>
    <row r="67" spans="1:13" ht="12" customHeight="1">
      <c r="A67" s="171"/>
      <c r="B67" s="234" t="s">
        <v>206</v>
      </c>
      <c r="C67" s="173" t="s">
        <v>1</v>
      </c>
      <c r="D67" s="222">
        <v>1</v>
      </c>
      <c r="E67" s="225"/>
      <c r="F67" s="224">
        <f>E67*D67</f>
        <v>0</v>
      </c>
      <c r="G67" s="177"/>
      <c r="H67" s="177"/>
      <c r="I67" s="177"/>
      <c r="J67" s="177"/>
      <c r="K67" s="177"/>
      <c r="L67" s="177"/>
      <c r="M67" s="177"/>
    </row>
    <row r="68" spans="1:13">
      <c r="A68" s="182"/>
      <c r="B68" s="183"/>
      <c r="C68" s="184"/>
      <c r="D68" s="185"/>
      <c r="E68" s="186"/>
      <c r="F68" s="187"/>
      <c r="G68" s="177"/>
      <c r="H68" s="177"/>
      <c r="I68" s="177"/>
      <c r="J68" s="177"/>
      <c r="K68" s="177"/>
      <c r="L68" s="177"/>
    </row>
    <row r="69" spans="1:13" ht="57" customHeight="1">
      <c r="A69" s="171" t="str">
        <f>$A$46&amp;"5."</f>
        <v>C.5.</v>
      </c>
      <c r="B69" s="179" t="s">
        <v>207</v>
      </c>
      <c r="C69" s="173"/>
      <c r="D69" s="174"/>
      <c r="E69" s="220"/>
      <c r="G69" s="177"/>
      <c r="H69" s="177"/>
      <c r="I69" s="177"/>
      <c r="J69" s="177"/>
      <c r="K69" s="177"/>
      <c r="L69" s="177"/>
    </row>
    <row r="70" spans="1:13">
      <c r="A70" s="171"/>
      <c r="B70" s="179" t="s">
        <v>208</v>
      </c>
      <c r="C70" s="173"/>
      <c r="D70" s="222"/>
      <c r="E70" s="223"/>
      <c r="F70" s="224"/>
      <c r="G70" s="177"/>
      <c r="H70" s="177"/>
      <c r="I70" s="177"/>
      <c r="J70" s="177"/>
      <c r="K70" s="177"/>
      <c r="L70" s="177"/>
    </row>
    <row r="71" spans="1:13">
      <c r="A71" s="171"/>
      <c r="B71" s="179" t="s">
        <v>200</v>
      </c>
      <c r="C71" s="173" t="s">
        <v>1</v>
      </c>
      <c r="D71" s="222">
        <v>2</v>
      </c>
      <c r="E71" s="235"/>
      <c r="F71" s="224">
        <f>E71*D71</f>
        <v>0</v>
      </c>
      <c r="G71" s="177"/>
      <c r="H71" s="177"/>
      <c r="I71" s="177"/>
      <c r="J71" s="177"/>
      <c r="K71" s="177"/>
      <c r="L71" s="177"/>
      <c r="M71" s="177"/>
    </row>
    <row r="72" spans="1:13">
      <c r="A72" s="182"/>
      <c r="B72" s="230"/>
      <c r="C72" s="184"/>
      <c r="D72" s="185"/>
      <c r="E72" s="186"/>
      <c r="F72" s="187"/>
      <c r="G72" s="177"/>
      <c r="H72" s="177"/>
      <c r="I72" s="177"/>
      <c r="J72" s="177"/>
      <c r="K72" s="177"/>
      <c r="L72" s="177"/>
      <c r="M72" s="177"/>
    </row>
    <row r="73" spans="1:13" s="236" customFormat="1" ht="37.5" customHeight="1">
      <c r="A73" s="171" t="str">
        <f>$A$46&amp;"06."</f>
        <v>C.06.</v>
      </c>
      <c r="B73" s="179" t="s">
        <v>209</v>
      </c>
      <c r="C73" s="173"/>
      <c r="D73" s="174"/>
      <c r="E73" s="175"/>
      <c r="F73" s="176"/>
      <c r="G73" s="177"/>
      <c r="H73" s="177"/>
      <c r="I73" s="177"/>
      <c r="J73" s="177"/>
      <c r="K73" s="177"/>
      <c r="L73" s="177"/>
    </row>
    <row r="74" spans="1:13">
      <c r="A74" s="171"/>
      <c r="B74" s="179" t="s">
        <v>210</v>
      </c>
      <c r="C74" s="173" t="s">
        <v>211</v>
      </c>
      <c r="D74" s="222">
        <v>1</v>
      </c>
      <c r="E74" s="225"/>
      <c r="F74" s="224">
        <f>E74*D74</f>
        <v>0</v>
      </c>
      <c r="G74" s="177"/>
      <c r="H74" s="177"/>
      <c r="I74" s="177"/>
      <c r="J74" s="177"/>
      <c r="K74" s="177"/>
      <c r="L74" s="177"/>
      <c r="M74" s="177"/>
    </row>
    <row r="75" spans="1:13" s="236" customFormat="1">
      <c r="A75" s="171"/>
      <c r="B75" s="234"/>
      <c r="G75" s="177"/>
      <c r="H75" s="177"/>
      <c r="I75" s="177"/>
      <c r="J75" s="177"/>
      <c r="K75" s="177"/>
      <c r="L75" s="177"/>
    </row>
    <row r="76" spans="1:13" ht="44.25" customHeight="1">
      <c r="A76" s="171" t="str">
        <f>$A$46&amp;"07."</f>
        <v>C.07.</v>
      </c>
      <c r="B76" s="179" t="s">
        <v>212</v>
      </c>
      <c r="C76" s="173"/>
      <c r="D76" s="174"/>
      <c r="E76" s="175"/>
      <c r="G76" s="177"/>
      <c r="H76" s="177"/>
      <c r="I76" s="177"/>
      <c r="J76" s="177"/>
      <c r="K76" s="177"/>
      <c r="L76" s="177"/>
      <c r="M76" s="177"/>
    </row>
    <row r="77" spans="1:13" ht="24.75" customHeight="1">
      <c r="A77" s="171"/>
      <c r="B77" s="179" t="s">
        <v>213</v>
      </c>
      <c r="C77" s="173"/>
      <c r="D77" s="174"/>
      <c r="E77" s="175"/>
      <c r="G77" s="177"/>
      <c r="H77" s="177"/>
      <c r="I77" s="177"/>
      <c r="J77" s="177"/>
      <c r="K77" s="177"/>
      <c r="L77" s="177"/>
      <c r="M77" s="177"/>
    </row>
    <row r="78" spans="1:13">
      <c r="A78" s="171"/>
      <c r="B78" s="179" t="s">
        <v>214</v>
      </c>
      <c r="C78" s="173" t="s">
        <v>211</v>
      </c>
      <c r="D78" s="222">
        <v>1</v>
      </c>
      <c r="E78" s="225"/>
      <c r="F78" s="224">
        <f>E78*D78</f>
        <v>0</v>
      </c>
      <c r="G78" s="177"/>
      <c r="H78" s="177"/>
      <c r="I78" s="177"/>
      <c r="J78" s="177"/>
      <c r="K78" s="177"/>
      <c r="L78" s="177"/>
      <c r="M78" s="177"/>
    </row>
    <row r="79" spans="1:13">
      <c r="A79" s="181"/>
      <c r="B79" s="179"/>
      <c r="C79" s="209"/>
      <c r="D79" s="210"/>
      <c r="E79" s="211"/>
      <c r="F79" s="236"/>
      <c r="G79" s="177"/>
      <c r="H79" s="177"/>
      <c r="I79" s="177"/>
      <c r="J79" s="177"/>
      <c r="K79" s="177"/>
      <c r="L79" s="177"/>
      <c r="M79" s="177"/>
    </row>
    <row r="80" spans="1:13" ht="47.25" customHeight="1">
      <c r="A80" s="171" t="str">
        <f>$A$46&amp;"08."</f>
        <v>C.08.</v>
      </c>
      <c r="B80" s="179" t="s">
        <v>215</v>
      </c>
      <c r="C80" s="173"/>
      <c r="D80" s="174"/>
      <c r="E80" s="175"/>
      <c r="G80" s="177"/>
      <c r="H80" s="177"/>
      <c r="I80" s="177"/>
      <c r="J80" s="177"/>
      <c r="K80" s="177"/>
      <c r="L80" s="177"/>
      <c r="M80" s="177"/>
    </row>
    <row r="81" spans="1:13">
      <c r="A81" s="171"/>
      <c r="B81" s="179" t="s">
        <v>214</v>
      </c>
      <c r="C81" s="173" t="s">
        <v>211</v>
      </c>
      <c r="D81" s="174">
        <v>1</v>
      </c>
      <c r="E81" s="175"/>
      <c r="F81" s="176">
        <f>E81*D81</f>
        <v>0</v>
      </c>
      <c r="G81" s="177"/>
      <c r="H81" s="177"/>
      <c r="I81" s="177"/>
      <c r="J81" s="177"/>
      <c r="K81" s="177"/>
      <c r="L81" s="177"/>
      <c r="M81" s="177"/>
    </row>
    <row r="82" spans="1:13">
      <c r="A82" s="171"/>
      <c r="B82" s="179"/>
      <c r="C82" s="173"/>
      <c r="D82" s="174"/>
      <c r="E82" s="175"/>
      <c r="G82" s="177"/>
      <c r="H82" s="177"/>
      <c r="I82" s="177"/>
      <c r="J82" s="177"/>
      <c r="K82" s="177"/>
      <c r="L82" s="177"/>
      <c r="M82" s="177"/>
    </row>
    <row r="83" spans="1:13">
      <c r="A83" s="171" t="str">
        <f>$A$46&amp;"09."</f>
        <v>C.09.</v>
      </c>
      <c r="B83" s="172" t="s">
        <v>216</v>
      </c>
      <c r="C83" s="173"/>
      <c r="D83" s="174"/>
      <c r="E83" s="175"/>
      <c r="F83" s="237"/>
      <c r="G83" s="177"/>
      <c r="H83" s="177"/>
      <c r="I83" s="177"/>
      <c r="J83" s="177"/>
      <c r="K83" s="177"/>
      <c r="L83" s="177"/>
      <c r="M83" s="177"/>
    </row>
    <row r="84" spans="1:13" ht="112.5" customHeight="1">
      <c r="A84" s="236"/>
      <c r="B84" s="179" t="s">
        <v>217</v>
      </c>
      <c r="C84" s="238"/>
      <c r="D84" s="238"/>
      <c r="E84" s="238"/>
      <c r="F84" s="238"/>
      <c r="G84" s="177"/>
      <c r="H84" s="177"/>
      <c r="I84" s="177"/>
      <c r="J84" s="177"/>
      <c r="K84" s="177"/>
      <c r="L84" s="177"/>
      <c r="M84" s="177"/>
    </row>
    <row r="85" spans="1:13">
      <c r="A85" s="171"/>
      <c r="B85" s="179" t="s">
        <v>214</v>
      </c>
      <c r="C85" s="173" t="s">
        <v>211</v>
      </c>
      <c r="D85" s="222">
        <v>1</v>
      </c>
      <c r="E85" s="225"/>
      <c r="F85" s="224">
        <f>E85*D85</f>
        <v>0</v>
      </c>
      <c r="G85" s="177"/>
      <c r="H85" s="177"/>
      <c r="I85" s="177"/>
      <c r="J85" s="177"/>
      <c r="K85" s="177"/>
      <c r="L85" s="177"/>
      <c r="M85" s="177"/>
    </row>
    <row r="86" spans="1:13">
      <c r="A86" s="182"/>
      <c r="B86" s="183"/>
      <c r="C86" s="184"/>
      <c r="D86" s="185"/>
      <c r="E86" s="186"/>
      <c r="F86" s="187"/>
      <c r="G86" s="177"/>
      <c r="H86" s="177"/>
      <c r="I86" s="177"/>
      <c r="J86" s="177"/>
      <c r="K86" s="177"/>
      <c r="L86" s="177"/>
      <c r="M86" s="177"/>
    </row>
    <row r="87" spans="1:13">
      <c r="A87" s="182"/>
      <c r="B87" s="208" t="s">
        <v>218</v>
      </c>
      <c r="C87" s="173"/>
      <c r="D87" s="174"/>
      <c r="E87" s="175"/>
      <c r="F87" s="212">
        <f>SUM(F50:F85)</f>
        <v>0</v>
      </c>
      <c r="G87" s="177"/>
      <c r="H87" s="177"/>
      <c r="I87" s="177"/>
      <c r="J87" s="177"/>
      <c r="K87" s="177"/>
      <c r="L87" s="177"/>
      <c r="M87" s="177"/>
    </row>
    <row r="88" spans="1:13">
      <c r="A88" s="182"/>
      <c r="B88" s="239"/>
      <c r="C88" s="184"/>
      <c r="D88" s="185"/>
      <c r="E88" s="186"/>
      <c r="F88" s="187"/>
      <c r="G88" s="177"/>
      <c r="H88" s="177"/>
      <c r="I88" s="177"/>
      <c r="J88" s="177"/>
      <c r="K88" s="177"/>
      <c r="L88" s="177"/>
    </row>
    <row r="89" spans="1:13">
      <c r="A89" s="180"/>
      <c r="B89" s="180" t="s">
        <v>106</v>
      </c>
      <c r="C89" s="180"/>
      <c r="D89" s="180"/>
      <c r="E89" s="180"/>
      <c r="F89" s="180"/>
      <c r="G89" s="236"/>
      <c r="H89" s="177"/>
      <c r="I89" s="177"/>
      <c r="J89" s="177"/>
      <c r="K89" s="177"/>
      <c r="L89" s="177"/>
      <c r="M89" s="177"/>
    </row>
    <row r="90" spans="1:13">
      <c r="A90" s="181"/>
      <c r="B90" s="179"/>
      <c r="C90" s="173"/>
      <c r="D90" s="174"/>
      <c r="E90" s="175"/>
      <c r="G90" s="236"/>
      <c r="H90" s="177"/>
      <c r="I90" s="177"/>
      <c r="J90" s="177"/>
      <c r="K90" s="177"/>
      <c r="L90" s="177"/>
      <c r="M90" s="177"/>
    </row>
    <row r="91" spans="1:13">
      <c r="A91" s="181" t="str">
        <f>A8</f>
        <v>A.</v>
      </c>
      <c r="B91" s="181" t="str">
        <f>B8</f>
        <v>ZEMLJANI  RADOVI</v>
      </c>
      <c r="C91" s="173"/>
      <c r="D91" s="174"/>
      <c r="E91" s="175"/>
      <c r="F91" s="240"/>
      <c r="G91" s="236"/>
      <c r="H91" s="177"/>
      <c r="I91" s="177"/>
      <c r="J91" s="177"/>
      <c r="K91" s="177"/>
      <c r="L91" s="177"/>
      <c r="M91" s="177"/>
    </row>
    <row r="92" spans="1:13">
      <c r="A92" s="236"/>
      <c r="B92" s="241" t="s">
        <v>219</v>
      </c>
      <c r="C92" s="242"/>
      <c r="D92" s="242"/>
      <c r="E92" s="242"/>
      <c r="F92" s="196">
        <f>F27</f>
        <v>0</v>
      </c>
      <c r="G92" s="236"/>
      <c r="H92" s="177"/>
      <c r="I92" s="177"/>
      <c r="J92" s="177"/>
      <c r="K92" s="177"/>
      <c r="L92" s="177"/>
      <c r="M92" s="177"/>
    </row>
    <row r="93" spans="1:13">
      <c r="A93" s="181"/>
      <c r="B93" s="179"/>
      <c r="C93" s="173"/>
      <c r="D93" s="174"/>
      <c r="E93" s="175"/>
      <c r="F93" s="240"/>
      <c r="G93" s="236"/>
      <c r="H93" s="177"/>
      <c r="I93" s="177"/>
      <c r="J93" s="177"/>
      <c r="K93" s="177"/>
      <c r="L93" s="177"/>
      <c r="M93" s="177"/>
    </row>
    <row r="94" spans="1:13">
      <c r="A94" s="181" t="str">
        <f>A29</f>
        <v>B.</v>
      </c>
      <c r="B94" s="181" t="str">
        <f>B29</f>
        <v>BETONSKI RADOVI</v>
      </c>
      <c r="C94" s="173"/>
      <c r="D94" s="174"/>
      <c r="E94" s="175"/>
      <c r="F94" s="240"/>
      <c r="G94" s="236"/>
      <c r="H94" s="177"/>
      <c r="I94" s="177"/>
      <c r="J94" s="177"/>
      <c r="K94" s="177"/>
      <c r="L94" s="177"/>
      <c r="M94" s="177"/>
    </row>
    <row r="95" spans="1:13">
      <c r="A95" s="236"/>
      <c r="B95" s="241" t="s">
        <v>219</v>
      </c>
      <c r="C95" s="242"/>
      <c r="D95" s="242"/>
      <c r="E95" s="242"/>
      <c r="F95" s="196">
        <f>SUM(F44)</f>
        <v>0</v>
      </c>
      <c r="G95" s="236"/>
      <c r="H95" s="177"/>
      <c r="I95" s="177"/>
      <c r="J95" s="177"/>
      <c r="K95" s="177"/>
      <c r="L95" s="177"/>
      <c r="M95" s="177"/>
    </row>
    <row r="96" spans="1:13">
      <c r="A96" s="181"/>
      <c r="B96" s="179"/>
      <c r="C96" s="173"/>
      <c r="D96" s="174"/>
      <c r="E96" s="175"/>
      <c r="F96" s="240"/>
      <c r="G96" s="236"/>
      <c r="H96" s="177"/>
      <c r="I96" s="177"/>
      <c r="J96" s="177"/>
      <c r="K96" s="177"/>
      <c r="L96" s="177"/>
      <c r="M96" s="177"/>
    </row>
    <row r="97" spans="1:13">
      <c r="A97" s="181" t="s">
        <v>135</v>
      </c>
      <c r="B97" s="181" t="s">
        <v>193</v>
      </c>
      <c r="C97" s="173"/>
      <c r="D97" s="174"/>
      <c r="E97" s="175"/>
      <c r="F97" s="240"/>
      <c r="G97" s="236"/>
      <c r="H97" s="177"/>
      <c r="I97" s="177"/>
      <c r="J97" s="177"/>
      <c r="K97" s="177"/>
      <c r="L97" s="177"/>
      <c r="M97" s="177"/>
    </row>
    <row r="98" spans="1:13">
      <c r="A98" s="236"/>
      <c r="B98" s="241" t="s">
        <v>219</v>
      </c>
      <c r="C98" s="242"/>
      <c r="D98" s="242"/>
      <c r="E98" s="242"/>
      <c r="F98" s="196">
        <f>SUM(F87)</f>
        <v>0</v>
      </c>
      <c r="G98" s="236"/>
      <c r="H98" s="177"/>
      <c r="I98" s="177"/>
      <c r="J98" s="177"/>
      <c r="K98" s="177"/>
      <c r="L98" s="177"/>
      <c r="M98" s="177"/>
    </row>
    <row r="99" spans="1:13">
      <c r="A99" s="236"/>
      <c r="B99" s="243"/>
      <c r="C99" s="181"/>
      <c r="D99" s="181"/>
      <c r="E99" s="181"/>
      <c r="F99" s="212"/>
      <c r="G99" s="236"/>
      <c r="H99" s="177"/>
      <c r="I99" s="177"/>
      <c r="J99" s="177"/>
      <c r="K99" s="177"/>
      <c r="L99" s="177"/>
      <c r="M99" s="177"/>
    </row>
    <row r="100" spans="1:13">
      <c r="A100" s="180"/>
      <c r="B100" s="180" t="s">
        <v>220</v>
      </c>
      <c r="C100" s="180"/>
      <c r="D100" s="180"/>
      <c r="E100" s="180"/>
      <c r="F100" s="244">
        <f>SUM(F92:F98)</f>
        <v>0</v>
      </c>
      <c r="G100" s="236"/>
      <c r="H100" s="177"/>
      <c r="I100" s="177"/>
      <c r="J100" s="177"/>
      <c r="K100" s="177"/>
      <c r="L100" s="177"/>
    </row>
    <row r="101" spans="1:13">
      <c r="A101" s="171"/>
      <c r="B101" s="179"/>
      <c r="C101" s="173"/>
      <c r="D101" s="174"/>
      <c r="E101" s="175"/>
      <c r="F101" s="240"/>
      <c r="G101" s="236"/>
      <c r="H101" s="177"/>
      <c r="I101" s="177"/>
      <c r="J101" s="177"/>
      <c r="K101" s="177"/>
      <c r="L101" s="177"/>
    </row>
    <row r="102" spans="1:13">
      <c r="A102" s="245"/>
      <c r="B102" s="179"/>
      <c r="C102" s="173"/>
      <c r="D102" s="174"/>
      <c r="E102" s="175"/>
      <c r="G102" s="236"/>
      <c r="H102" s="177"/>
      <c r="I102" s="177"/>
      <c r="J102" s="177"/>
      <c r="K102" s="177"/>
      <c r="L102" s="177"/>
    </row>
    <row r="103" spans="1:13">
      <c r="A103" s="245"/>
      <c r="B103" s="179"/>
      <c r="C103" s="173"/>
      <c r="D103" s="174"/>
      <c r="E103" s="175"/>
      <c r="G103" s="236"/>
      <c r="H103" s="177"/>
      <c r="I103" s="177"/>
      <c r="J103" s="177"/>
      <c r="K103" s="177"/>
      <c r="L103" s="177"/>
    </row>
    <row r="104" spans="1:13">
      <c r="A104" s="182"/>
      <c r="B104" s="183"/>
      <c r="C104" s="184"/>
      <c r="D104" s="185"/>
      <c r="E104" s="186"/>
      <c r="F104" s="187"/>
      <c r="G104" s="177"/>
      <c r="H104" s="177"/>
      <c r="I104" s="177"/>
      <c r="J104" s="177"/>
      <c r="K104" s="177"/>
      <c r="L104" s="177"/>
    </row>
    <row r="105" spans="1:13">
      <c r="A105" s="182"/>
      <c r="B105" s="183"/>
      <c r="C105" s="184"/>
      <c r="D105" s="185"/>
      <c r="E105" s="186"/>
      <c r="F105" s="187"/>
      <c r="G105" s="177"/>
      <c r="H105" s="177"/>
      <c r="I105" s="177"/>
      <c r="J105" s="177"/>
      <c r="K105" s="177"/>
      <c r="L105" s="177"/>
    </row>
    <row r="106" spans="1:13">
      <c r="A106" s="182"/>
      <c r="B106" s="183"/>
      <c r="C106" s="184"/>
      <c r="D106" s="185"/>
      <c r="E106" s="186"/>
      <c r="F106" s="187"/>
      <c r="G106" s="177"/>
      <c r="H106" s="177"/>
      <c r="I106" s="177"/>
      <c r="J106" s="177"/>
      <c r="K106" s="177"/>
      <c r="L106" s="177"/>
    </row>
    <row r="107" spans="1:13">
      <c r="A107" s="182"/>
      <c r="B107" s="183"/>
      <c r="C107" s="184"/>
      <c r="D107" s="185"/>
      <c r="E107" s="186"/>
      <c r="F107" s="187"/>
      <c r="G107" s="177"/>
      <c r="H107" s="177"/>
      <c r="I107" s="177"/>
      <c r="J107" s="177"/>
      <c r="K107" s="177"/>
      <c r="L107" s="177"/>
    </row>
  </sheetData>
  <conditionalFormatting sqref="E55 E57 E62 E71 E73:E74 E78 E85">
    <cfRule type="cellIs" dxfId="1" priority="2" stopIfTrue="1" operator="greaterThan">
      <formula>0</formula>
    </cfRule>
  </conditionalFormatting>
  <conditionalFormatting sqref="E66:E67">
    <cfRule type="cellIs" dxfId="0" priority="1" stopIfTrue="1" operator="greaterThan">
      <formula>0</formula>
    </cfRule>
  </conditionalFormatting>
  <pageMargins left="0.70866141732283472" right="0.70866141732283472" top="0.74803149606299213" bottom="0.74803149606299213" header="0.31496062992125984" footer="0.31496062992125984"/>
  <pageSetup paperSize="9" scale="75" orientation="portrait" horizontalDpi="4294967293" verticalDpi="300" r:id="rId1"/>
  <rowBreaks count="3" manualBreakCount="3">
    <brk id="28" max="16383" man="1"/>
    <brk id="75" max="5" man="1"/>
    <brk id="8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EA96B-B71E-FD4B-8C0F-256916E857BC}">
  <sheetPr>
    <pageSetUpPr fitToPage="1"/>
  </sheetPr>
  <dimension ref="A1:DP6644"/>
  <sheetViews>
    <sheetView showZeros="0" view="pageBreakPreview" topLeftCell="A130" zoomScale="90" zoomScaleNormal="90" zoomScaleSheetLayoutView="90" workbookViewId="0">
      <selection activeCell="F147" sqref="F147:I147"/>
    </sheetView>
  </sheetViews>
  <sheetFormatPr defaultColWidth="7.88671875" defaultRowHeight="14.25"/>
  <cols>
    <col min="1" max="1" width="9.5546875" style="324" customWidth="1"/>
    <col min="2" max="2" width="5.88671875" style="324" customWidth="1"/>
    <col min="3" max="3" width="6.109375" style="565" customWidth="1"/>
    <col min="4" max="4" width="45.5546875" style="586" customWidth="1"/>
    <col min="5" max="5" width="16.109375" style="587" customWidth="1"/>
    <col min="6" max="6" width="6" style="400" customWidth="1"/>
    <col min="7" max="7" width="8.33203125" style="562" customWidth="1"/>
    <col min="8" max="8" width="11.109375" style="562" customWidth="1"/>
    <col min="9" max="9" width="16.44140625" style="567" customWidth="1"/>
    <col min="10" max="11" width="7.88671875" style="324" hidden="1" customWidth="1"/>
    <col min="12" max="12" width="7.88671875" style="324" customWidth="1"/>
    <col min="13" max="13" width="8.6640625" style="324" customWidth="1"/>
    <col min="14" max="21" width="7.88671875" style="324"/>
    <col min="22" max="22" width="65.44140625" style="324" customWidth="1"/>
    <col min="23" max="256" width="7.88671875" style="324"/>
    <col min="257" max="257" width="9.5546875" style="324" customWidth="1"/>
    <col min="258" max="258" width="5.88671875" style="324" customWidth="1"/>
    <col min="259" max="259" width="6.109375" style="324" customWidth="1"/>
    <col min="260" max="260" width="45.5546875" style="324" customWidth="1"/>
    <col min="261" max="261" width="16.109375" style="324" customWidth="1"/>
    <col min="262" max="262" width="6" style="324" customWidth="1"/>
    <col min="263" max="263" width="8.33203125" style="324" customWidth="1"/>
    <col min="264" max="264" width="11.109375" style="324" customWidth="1"/>
    <col min="265" max="265" width="16.44140625" style="324" customWidth="1"/>
    <col min="266" max="267" width="0" style="324" hidden="1" customWidth="1"/>
    <col min="268" max="268" width="7.88671875" style="324"/>
    <col min="269" max="269" width="8.6640625" style="324" customWidth="1"/>
    <col min="270" max="277" width="7.88671875" style="324"/>
    <col min="278" max="278" width="65.44140625" style="324" customWidth="1"/>
    <col min="279" max="512" width="7.88671875" style="324"/>
    <col min="513" max="513" width="9.5546875" style="324" customWidth="1"/>
    <col min="514" max="514" width="5.88671875" style="324" customWidth="1"/>
    <col min="515" max="515" width="6.109375" style="324" customWidth="1"/>
    <col min="516" max="516" width="45.5546875" style="324" customWidth="1"/>
    <col min="517" max="517" width="16.109375" style="324" customWidth="1"/>
    <col min="518" max="518" width="6" style="324" customWidth="1"/>
    <col min="519" max="519" width="8.33203125" style="324" customWidth="1"/>
    <col min="520" max="520" width="11.109375" style="324" customWidth="1"/>
    <col min="521" max="521" width="16.44140625" style="324" customWidth="1"/>
    <col min="522" max="523" width="0" style="324" hidden="1" customWidth="1"/>
    <col min="524" max="524" width="7.88671875" style="324"/>
    <col min="525" max="525" width="8.6640625" style="324" customWidth="1"/>
    <col min="526" max="533" width="7.88671875" style="324"/>
    <col min="534" max="534" width="65.44140625" style="324" customWidth="1"/>
    <col min="535" max="768" width="7.88671875" style="324"/>
    <col min="769" max="769" width="9.5546875" style="324" customWidth="1"/>
    <col min="770" max="770" width="5.88671875" style="324" customWidth="1"/>
    <col min="771" max="771" width="6.109375" style="324" customWidth="1"/>
    <col min="772" max="772" width="45.5546875" style="324" customWidth="1"/>
    <col min="773" max="773" width="16.109375" style="324" customWidth="1"/>
    <col min="774" max="774" width="6" style="324" customWidth="1"/>
    <col min="775" max="775" width="8.33203125" style="324" customWidth="1"/>
    <col min="776" max="776" width="11.109375" style="324" customWidth="1"/>
    <col min="777" max="777" width="16.44140625" style="324" customWidth="1"/>
    <col min="778" max="779" width="0" style="324" hidden="1" customWidth="1"/>
    <col min="780" max="780" width="7.88671875" style="324"/>
    <col min="781" max="781" width="8.6640625" style="324" customWidth="1"/>
    <col min="782" max="789" width="7.88671875" style="324"/>
    <col min="790" max="790" width="65.44140625" style="324" customWidth="1"/>
    <col min="791" max="1024" width="7.88671875" style="324"/>
    <col min="1025" max="1025" width="9.5546875" style="324" customWidth="1"/>
    <col min="1026" max="1026" width="5.88671875" style="324" customWidth="1"/>
    <col min="1027" max="1027" width="6.109375" style="324" customWidth="1"/>
    <col min="1028" max="1028" width="45.5546875" style="324" customWidth="1"/>
    <col min="1029" max="1029" width="16.109375" style="324" customWidth="1"/>
    <col min="1030" max="1030" width="6" style="324" customWidth="1"/>
    <col min="1031" max="1031" width="8.33203125" style="324" customWidth="1"/>
    <col min="1032" max="1032" width="11.109375" style="324" customWidth="1"/>
    <col min="1033" max="1033" width="16.44140625" style="324" customWidth="1"/>
    <col min="1034" max="1035" width="0" style="324" hidden="1" customWidth="1"/>
    <col min="1036" max="1036" width="7.88671875" style="324"/>
    <col min="1037" max="1037" width="8.6640625" style="324" customWidth="1"/>
    <col min="1038" max="1045" width="7.88671875" style="324"/>
    <col min="1046" max="1046" width="65.44140625" style="324" customWidth="1"/>
    <col min="1047" max="1280" width="7.88671875" style="324"/>
    <col min="1281" max="1281" width="9.5546875" style="324" customWidth="1"/>
    <col min="1282" max="1282" width="5.88671875" style="324" customWidth="1"/>
    <col min="1283" max="1283" width="6.109375" style="324" customWidth="1"/>
    <col min="1284" max="1284" width="45.5546875" style="324" customWidth="1"/>
    <col min="1285" max="1285" width="16.109375" style="324" customWidth="1"/>
    <col min="1286" max="1286" width="6" style="324" customWidth="1"/>
    <col min="1287" max="1287" width="8.33203125" style="324" customWidth="1"/>
    <col min="1288" max="1288" width="11.109375" style="324" customWidth="1"/>
    <col min="1289" max="1289" width="16.44140625" style="324" customWidth="1"/>
    <col min="1290" max="1291" width="0" style="324" hidden="1" customWidth="1"/>
    <col min="1292" max="1292" width="7.88671875" style="324"/>
    <col min="1293" max="1293" width="8.6640625" style="324" customWidth="1"/>
    <col min="1294" max="1301" width="7.88671875" style="324"/>
    <col min="1302" max="1302" width="65.44140625" style="324" customWidth="1"/>
    <col min="1303" max="1536" width="7.88671875" style="324"/>
    <col min="1537" max="1537" width="9.5546875" style="324" customWidth="1"/>
    <col min="1538" max="1538" width="5.88671875" style="324" customWidth="1"/>
    <col min="1539" max="1539" width="6.109375" style="324" customWidth="1"/>
    <col min="1540" max="1540" width="45.5546875" style="324" customWidth="1"/>
    <col min="1541" max="1541" width="16.109375" style="324" customWidth="1"/>
    <col min="1542" max="1542" width="6" style="324" customWidth="1"/>
    <col min="1543" max="1543" width="8.33203125" style="324" customWidth="1"/>
    <col min="1544" max="1544" width="11.109375" style="324" customWidth="1"/>
    <col min="1545" max="1545" width="16.44140625" style="324" customWidth="1"/>
    <col min="1546" max="1547" width="0" style="324" hidden="1" customWidth="1"/>
    <col min="1548" max="1548" width="7.88671875" style="324"/>
    <col min="1549" max="1549" width="8.6640625" style="324" customWidth="1"/>
    <col min="1550" max="1557" width="7.88671875" style="324"/>
    <col min="1558" max="1558" width="65.44140625" style="324" customWidth="1"/>
    <col min="1559" max="1792" width="7.88671875" style="324"/>
    <col min="1793" max="1793" width="9.5546875" style="324" customWidth="1"/>
    <col min="1794" max="1794" width="5.88671875" style="324" customWidth="1"/>
    <col min="1795" max="1795" width="6.109375" style="324" customWidth="1"/>
    <col min="1796" max="1796" width="45.5546875" style="324" customWidth="1"/>
    <col min="1797" max="1797" width="16.109375" style="324" customWidth="1"/>
    <col min="1798" max="1798" width="6" style="324" customWidth="1"/>
    <col min="1799" max="1799" width="8.33203125" style="324" customWidth="1"/>
    <col min="1800" max="1800" width="11.109375" style="324" customWidth="1"/>
    <col min="1801" max="1801" width="16.44140625" style="324" customWidth="1"/>
    <col min="1802" max="1803" width="0" style="324" hidden="1" customWidth="1"/>
    <col min="1804" max="1804" width="7.88671875" style="324"/>
    <col min="1805" max="1805" width="8.6640625" style="324" customWidth="1"/>
    <col min="1806" max="1813" width="7.88671875" style="324"/>
    <col min="1814" max="1814" width="65.44140625" style="324" customWidth="1"/>
    <col min="1815" max="2048" width="7.88671875" style="324"/>
    <col min="2049" max="2049" width="9.5546875" style="324" customWidth="1"/>
    <col min="2050" max="2050" width="5.88671875" style="324" customWidth="1"/>
    <col min="2051" max="2051" width="6.109375" style="324" customWidth="1"/>
    <col min="2052" max="2052" width="45.5546875" style="324" customWidth="1"/>
    <col min="2053" max="2053" width="16.109375" style="324" customWidth="1"/>
    <col min="2054" max="2054" width="6" style="324" customWidth="1"/>
    <col min="2055" max="2055" width="8.33203125" style="324" customWidth="1"/>
    <col min="2056" max="2056" width="11.109375" style="324" customWidth="1"/>
    <col min="2057" max="2057" width="16.44140625" style="324" customWidth="1"/>
    <col min="2058" max="2059" width="0" style="324" hidden="1" customWidth="1"/>
    <col min="2060" max="2060" width="7.88671875" style="324"/>
    <col min="2061" max="2061" width="8.6640625" style="324" customWidth="1"/>
    <col min="2062" max="2069" width="7.88671875" style="324"/>
    <col min="2070" max="2070" width="65.44140625" style="324" customWidth="1"/>
    <col min="2071" max="2304" width="7.88671875" style="324"/>
    <col min="2305" max="2305" width="9.5546875" style="324" customWidth="1"/>
    <col min="2306" max="2306" width="5.88671875" style="324" customWidth="1"/>
    <col min="2307" max="2307" width="6.109375" style="324" customWidth="1"/>
    <col min="2308" max="2308" width="45.5546875" style="324" customWidth="1"/>
    <col min="2309" max="2309" width="16.109375" style="324" customWidth="1"/>
    <col min="2310" max="2310" width="6" style="324" customWidth="1"/>
    <col min="2311" max="2311" width="8.33203125" style="324" customWidth="1"/>
    <col min="2312" max="2312" width="11.109375" style="324" customWidth="1"/>
    <col min="2313" max="2313" width="16.44140625" style="324" customWidth="1"/>
    <col min="2314" max="2315" width="0" style="324" hidden="1" customWidth="1"/>
    <col min="2316" max="2316" width="7.88671875" style="324"/>
    <col min="2317" max="2317" width="8.6640625" style="324" customWidth="1"/>
    <col min="2318" max="2325" width="7.88671875" style="324"/>
    <col min="2326" max="2326" width="65.44140625" style="324" customWidth="1"/>
    <col min="2327" max="2560" width="7.88671875" style="324"/>
    <col min="2561" max="2561" width="9.5546875" style="324" customWidth="1"/>
    <col min="2562" max="2562" width="5.88671875" style="324" customWidth="1"/>
    <col min="2563" max="2563" width="6.109375" style="324" customWidth="1"/>
    <col min="2564" max="2564" width="45.5546875" style="324" customWidth="1"/>
    <col min="2565" max="2565" width="16.109375" style="324" customWidth="1"/>
    <col min="2566" max="2566" width="6" style="324" customWidth="1"/>
    <col min="2567" max="2567" width="8.33203125" style="324" customWidth="1"/>
    <col min="2568" max="2568" width="11.109375" style="324" customWidth="1"/>
    <col min="2569" max="2569" width="16.44140625" style="324" customWidth="1"/>
    <col min="2570" max="2571" width="0" style="324" hidden="1" customWidth="1"/>
    <col min="2572" max="2572" width="7.88671875" style="324"/>
    <col min="2573" max="2573" width="8.6640625" style="324" customWidth="1"/>
    <col min="2574" max="2581" width="7.88671875" style="324"/>
    <col min="2582" max="2582" width="65.44140625" style="324" customWidth="1"/>
    <col min="2583" max="2816" width="7.88671875" style="324"/>
    <col min="2817" max="2817" width="9.5546875" style="324" customWidth="1"/>
    <col min="2818" max="2818" width="5.88671875" style="324" customWidth="1"/>
    <col min="2819" max="2819" width="6.109375" style="324" customWidth="1"/>
    <col min="2820" max="2820" width="45.5546875" style="324" customWidth="1"/>
    <col min="2821" max="2821" width="16.109375" style="324" customWidth="1"/>
    <col min="2822" max="2822" width="6" style="324" customWidth="1"/>
    <col min="2823" max="2823" width="8.33203125" style="324" customWidth="1"/>
    <col min="2824" max="2824" width="11.109375" style="324" customWidth="1"/>
    <col min="2825" max="2825" width="16.44140625" style="324" customWidth="1"/>
    <col min="2826" max="2827" width="0" style="324" hidden="1" customWidth="1"/>
    <col min="2828" max="2828" width="7.88671875" style="324"/>
    <col min="2829" max="2829" width="8.6640625" style="324" customWidth="1"/>
    <col min="2830" max="2837" width="7.88671875" style="324"/>
    <col min="2838" max="2838" width="65.44140625" style="324" customWidth="1"/>
    <col min="2839" max="3072" width="7.88671875" style="324"/>
    <col min="3073" max="3073" width="9.5546875" style="324" customWidth="1"/>
    <col min="3074" max="3074" width="5.88671875" style="324" customWidth="1"/>
    <col min="3075" max="3075" width="6.109375" style="324" customWidth="1"/>
    <col min="3076" max="3076" width="45.5546875" style="324" customWidth="1"/>
    <col min="3077" max="3077" width="16.109375" style="324" customWidth="1"/>
    <col min="3078" max="3078" width="6" style="324" customWidth="1"/>
    <col min="3079" max="3079" width="8.33203125" style="324" customWidth="1"/>
    <col min="3080" max="3080" width="11.109375" style="324" customWidth="1"/>
    <col min="3081" max="3081" width="16.44140625" style="324" customWidth="1"/>
    <col min="3082" max="3083" width="0" style="324" hidden="1" customWidth="1"/>
    <col min="3084" max="3084" width="7.88671875" style="324"/>
    <col min="3085" max="3085" width="8.6640625" style="324" customWidth="1"/>
    <col min="3086" max="3093" width="7.88671875" style="324"/>
    <col min="3094" max="3094" width="65.44140625" style="324" customWidth="1"/>
    <col min="3095" max="3328" width="7.88671875" style="324"/>
    <col min="3329" max="3329" width="9.5546875" style="324" customWidth="1"/>
    <col min="3330" max="3330" width="5.88671875" style="324" customWidth="1"/>
    <col min="3331" max="3331" width="6.109375" style="324" customWidth="1"/>
    <col min="3332" max="3332" width="45.5546875" style="324" customWidth="1"/>
    <col min="3333" max="3333" width="16.109375" style="324" customWidth="1"/>
    <col min="3334" max="3334" width="6" style="324" customWidth="1"/>
    <col min="3335" max="3335" width="8.33203125" style="324" customWidth="1"/>
    <col min="3336" max="3336" width="11.109375" style="324" customWidth="1"/>
    <col min="3337" max="3337" width="16.44140625" style="324" customWidth="1"/>
    <col min="3338" max="3339" width="0" style="324" hidden="1" customWidth="1"/>
    <col min="3340" max="3340" width="7.88671875" style="324"/>
    <col min="3341" max="3341" width="8.6640625" style="324" customWidth="1"/>
    <col min="3342" max="3349" width="7.88671875" style="324"/>
    <col min="3350" max="3350" width="65.44140625" style="324" customWidth="1"/>
    <col min="3351" max="3584" width="7.88671875" style="324"/>
    <col min="3585" max="3585" width="9.5546875" style="324" customWidth="1"/>
    <col min="3586" max="3586" width="5.88671875" style="324" customWidth="1"/>
    <col min="3587" max="3587" width="6.109375" style="324" customWidth="1"/>
    <col min="3588" max="3588" width="45.5546875" style="324" customWidth="1"/>
    <col min="3589" max="3589" width="16.109375" style="324" customWidth="1"/>
    <col min="3590" max="3590" width="6" style="324" customWidth="1"/>
    <col min="3591" max="3591" width="8.33203125" style="324" customWidth="1"/>
    <col min="3592" max="3592" width="11.109375" style="324" customWidth="1"/>
    <col min="3593" max="3593" width="16.44140625" style="324" customWidth="1"/>
    <col min="3594" max="3595" width="0" style="324" hidden="1" customWidth="1"/>
    <col min="3596" max="3596" width="7.88671875" style="324"/>
    <col min="3597" max="3597" width="8.6640625" style="324" customWidth="1"/>
    <col min="3598" max="3605" width="7.88671875" style="324"/>
    <col min="3606" max="3606" width="65.44140625" style="324" customWidth="1"/>
    <col min="3607" max="3840" width="7.88671875" style="324"/>
    <col min="3841" max="3841" width="9.5546875" style="324" customWidth="1"/>
    <col min="3842" max="3842" width="5.88671875" style="324" customWidth="1"/>
    <col min="3843" max="3843" width="6.109375" style="324" customWidth="1"/>
    <col min="3844" max="3844" width="45.5546875" style="324" customWidth="1"/>
    <col min="3845" max="3845" width="16.109375" style="324" customWidth="1"/>
    <col min="3846" max="3846" width="6" style="324" customWidth="1"/>
    <col min="3847" max="3847" width="8.33203125" style="324" customWidth="1"/>
    <col min="3848" max="3848" width="11.109375" style="324" customWidth="1"/>
    <col min="3849" max="3849" width="16.44140625" style="324" customWidth="1"/>
    <col min="3850" max="3851" width="0" style="324" hidden="1" customWidth="1"/>
    <col min="3852" max="3852" width="7.88671875" style="324"/>
    <col min="3853" max="3853" width="8.6640625" style="324" customWidth="1"/>
    <col min="3854" max="3861" width="7.88671875" style="324"/>
    <col min="3862" max="3862" width="65.44140625" style="324" customWidth="1"/>
    <col min="3863" max="4096" width="7.88671875" style="324"/>
    <col min="4097" max="4097" width="9.5546875" style="324" customWidth="1"/>
    <col min="4098" max="4098" width="5.88671875" style="324" customWidth="1"/>
    <col min="4099" max="4099" width="6.109375" style="324" customWidth="1"/>
    <col min="4100" max="4100" width="45.5546875" style="324" customWidth="1"/>
    <col min="4101" max="4101" width="16.109375" style="324" customWidth="1"/>
    <col min="4102" max="4102" width="6" style="324" customWidth="1"/>
    <col min="4103" max="4103" width="8.33203125" style="324" customWidth="1"/>
    <col min="4104" max="4104" width="11.109375" style="324" customWidth="1"/>
    <col min="4105" max="4105" width="16.44140625" style="324" customWidth="1"/>
    <col min="4106" max="4107" width="0" style="324" hidden="1" customWidth="1"/>
    <col min="4108" max="4108" width="7.88671875" style="324"/>
    <col min="4109" max="4109" width="8.6640625" style="324" customWidth="1"/>
    <col min="4110" max="4117" width="7.88671875" style="324"/>
    <col min="4118" max="4118" width="65.44140625" style="324" customWidth="1"/>
    <col min="4119" max="4352" width="7.88671875" style="324"/>
    <col min="4353" max="4353" width="9.5546875" style="324" customWidth="1"/>
    <col min="4354" max="4354" width="5.88671875" style="324" customWidth="1"/>
    <col min="4355" max="4355" width="6.109375" style="324" customWidth="1"/>
    <col min="4356" max="4356" width="45.5546875" style="324" customWidth="1"/>
    <col min="4357" max="4357" width="16.109375" style="324" customWidth="1"/>
    <col min="4358" max="4358" width="6" style="324" customWidth="1"/>
    <col min="4359" max="4359" width="8.33203125" style="324" customWidth="1"/>
    <col min="4360" max="4360" width="11.109375" style="324" customWidth="1"/>
    <col min="4361" max="4361" width="16.44140625" style="324" customWidth="1"/>
    <col min="4362" max="4363" width="0" style="324" hidden="1" customWidth="1"/>
    <col min="4364" max="4364" width="7.88671875" style="324"/>
    <col min="4365" max="4365" width="8.6640625" style="324" customWidth="1"/>
    <col min="4366" max="4373" width="7.88671875" style="324"/>
    <col min="4374" max="4374" width="65.44140625" style="324" customWidth="1"/>
    <col min="4375" max="4608" width="7.88671875" style="324"/>
    <col min="4609" max="4609" width="9.5546875" style="324" customWidth="1"/>
    <col min="4610" max="4610" width="5.88671875" style="324" customWidth="1"/>
    <col min="4611" max="4611" width="6.109375" style="324" customWidth="1"/>
    <col min="4612" max="4612" width="45.5546875" style="324" customWidth="1"/>
    <col min="4613" max="4613" width="16.109375" style="324" customWidth="1"/>
    <col min="4614" max="4614" width="6" style="324" customWidth="1"/>
    <col min="4615" max="4615" width="8.33203125" style="324" customWidth="1"/>
    <col min="4616" max="4616" width="11.109375" style="324" customWidth="1"/>
    <col min="4617" max="4617" width="16.44140625" style="324" customWidth="1"/>
    <col min="4618" max="4619" width="0" style="324" hidden="1" customWidth="1"/>
    <col min="4620" max="4620" width="7.88671875" style="324"/>
    <col min="4621" max="4621" width="8.6640625" style="324" customWidth="1"/>
    <col min="4622" max="4629" width="7.88671875" style="324"/>
    <col min="4630" max="4630" width="65.44140625" style="324" customWidth="1"/>
    <col min="4631" max="4864" width="7.88671875" style="324"/>
    <col min="4865" max="4865" width="9.5546875" style="324" customWidth="1"/>
    <col min="4866" max="4866" width="5.88671875" style="324" customWidth="1"/>
    <col min="4867" max="4867" width="6.109375" style="324" customWidth="1"/>
    <col min="4868" max="4868" width="45.5546875" style="324" customWidth="1"/>
    <col min="4869" max="4869" width="16.109375" style="324" customWidth="1"/>
    <col min="4870" max="4870" width="6" style="324" customWidth="1"/>
    <col min="4871" max="4871" width="8.33203125" style="324" customWidth="1"/>
    <col min="4872" max="4872" width="11.109375" style="324" customWidth="1"/>
    <col min="4873" max="4873" width="16.44140625" style="324" customWidth="1"/>
    <col min="4874" max="4875" width="0" style="324" hidden="1" customWidth="1"/>
    <col min="4876" max="4876" width="7.88671875" style="324"/>
    <col min="4877" max="4877" width="8.6640625" style="324" customWidth="1"/>
    <col min="4878" max="4885" width="7.88671875" style="324"/>
    <col min="4886" max="4886" width="65.44140625" style="324" customWidth="1"/>
    <col min="4887" max="5120" width="7.88671875" style="324"/>
    <col min="5121" max="5121" width="9.5546875" style="324" customWidth="1"/>
    <col min="5122" max="5122" width="5.88671875" style="324" customWidth="1"/>
    <col min="5123" max="5123" width="6.109375" style="324" customWidth="1"/>
    <col min="5124" max="5124" width="45.5546875" style="324" customWidth="1"/>
    <col min="5125" max="5125" width="16.109375" style="324" customWidth="1"/>
    <col min="5126" max="5126" width="6" style="324" customWidth="1"/>
    <col min="5127" max="5127" width="8.33203125" style="324" customWidth="1"/>
    <col min="5128" max="5128" width="11.109375" style="324" customWidth="1"/>
    <col min="5129" max="5129" width="16.44140625" style="324" customWidth="1"/>
    <col min="5130" max="5131" width="0" style="324" hidden="1" customWidth="1"/>
    <col min="5132" max="5132" width="7.88671875" style="324"/>
    <col min="5133" max="5133" width="8.6640625" style="324" customWidth="1"/>
    <col min="5134" max="5141" width="7.88671875" style="324"/>
    <col min="5142" max="5142" width="65.44140625" style="324" customWidth="1"/>
    <col min="5143" max="5376" width="7.88671875" style="324"/>
    <col min="5377" max="5377" width="9.5546875" style="324" customWidth="1"/>
    <col min="5378" max="5378" width="5.88671875" style="324" customWidth="1"/>
    <col min="5379" max="5379" width="6.109375" style="324" customWidth="1"/>
    <col min="5380" max="5380" width="45.5546875" style="324" customWidth="1"/>
    <col min="5381" max="5381" width="16.109375" style="324" customWidth="1"/>
    <col min="5382" max="5382" width="6" style="324" customWidth="1"/>
    <col min="5383" max="5383" width="8.33203125" style="324" customWidth="1"/>
    <col min="5384" max="5384" width="11.109375" style="324" customWidth="1"/>
    <col min="5385" max="5385" width="16.44140625" style="324" customWidth="1"/>
    <col min="5386" max="5387" width="0" style="324" hidden="1" customWidth="1"/>
    <col min="5388" max="5388" width="7.88671875" style="324"/>
    <col min="5389" max="5389" width="8.6640625" style="324" customWidth="1"/>
    <col min="5390" max="5397" width="7.88671875" style="324"/>
    <col min="5398" max="5398" width="65.44140625" style="324" customWidth="1"/>
    <col min="5399" max="5632" width="7.88671875" style="324"/>
    <col min="5633" max="5633" width="9.5546875" style="324" customWidth="1"/>
    <col min="5634" max="5634" width="5.88671875" style="324" customWidth="1"/>
    <col min="5635" max="5635" width="6.109375" style="324" customWidth="1"/>
    <col min="5636" max="5636" width="45.5546875" style="324" customWidth="1"/>
    <col min="5637" max="5637" width="16.109375" style="324" customWidth="1"/>
    <col min="5638" max="5638" width="6" style="324" customWidth="1"/>
    <col min="5639" max="5639" width="8.33203125" style="324" customWidth="1"/>
    <col min="5640" max="5640" width="11.109375" style="324" customWidth="1"/>
    <col min="5641" max="5641" width="16.44140625" style="324" customWidth="1"/>
    <col min="5642" max="5643" width="0" style="324" hidden="1" customWidth="1"/>
    <col min="5644" max="5644" width="7.88671875" style="324"/>
    <col min="5645" max="5645" width="8.6640625" style="324" customWidth="1"/>
    <col min="5646" max="5653" width="7.88671875" style="324"/>
    <col min="5654" max="5654" width="65.44140625" style="324" customWidth="1"/>
    <col min="5655" max="5888" width="7.88671875" style="324"/>
    <col min="5889" max="5889" width="9.5546875" style="324" customWidth="1"/>
    <col min="5890" max="5890" width="5.88671875" style="324" customWidth="1"/>
    <col min="5891" max="5891" width="6.109375" style="324" customWidth="1"/>
    <col min="5892" max="5892" width="45.5546875" style="324" customWidth="1"/>
    <col min="5893" max="5893" width="16.109375" style="324" customWidth="1"/>
    <col min="5894" max="5894" width="6" style="324" customWidth="1"/>
    <col min="5895" max="5895" width="8.33203125" style="324" customWidth="1"/>
    <col min="5896" max="5896" width="11.109375" style="324" customWidth="1"/>
    <col min="5897" max="5897" width="16.44140625" style="324" customWidth="1"/>
    <col min="5898" max="5899" width="0" style="324" hidden="1" customWidth="1"/>
    <col min="5900" max="5900" width="7.88671875" style="324"/>
    <col min="5901" max="5901" width="8.6640625" style="324" customWidth="1"/>
    <col min="5902" max="5909" width="7.88671875" style="324"/>
    <col min="5910" max="5910" width="65.44140625" style="324" customWidth="1"/>
    <col min="5911" max="6144" width="7.88671875" style="324"/>
    <col min="6145" max="6145" width="9.5546875" style="324" customWidth="1"/>
    <col min="6146" max="6146" width="5.88671875" style="324" customWidth="1"/>
    <col min="6147" max="6147" width="6.109375" style="324" customWidth="1"/>
    <col min="6148" max="6148" width="45.5546875" style="324" customWidth="1"/>
    <col min="6149" max="6149" width="16.109375" style="324" customWidth="1"/>
    <col min="6150" max="6150" width="6" style="324" customWidth="1"/>
    <col min="6151" max="6151" width="8.33203125" style="324" customWidth="1"/>
    <col min="6152" max="6152" width="11.109375" style="324" customWidth="1"/>
    <col min="6153" max="6153" width="16.44140625" style="324" customWidth="1"/>
    <col min="6154" max="6155" width="0" style="324" hidden="1" customWidth="1"/>
    <col min="6156" max="6156" width="7.88671875" style="324"/>
    <col min="6157" max="6157" width="8.6640625" style="324" customWidth="1"/>
    <col min="6158" max="6165" width="7.88671875" style="324"/>
    <col min="6166" max="6166" width="65.44140625" style="324" customWidth="1"/>
    <col min="6167" max="6400" width="7.88671875" style="324"/>
    <col min="6401" max="6401" width="9.5546875" style="324" customWidth="1"/>
    <col min="6402" max="6402" width="5.88671875" style="324" customWidth="1"/>
    <col min="6403" max="6403" width="6.109375" style="324" customWidth="1"/>
    <col min="6404" max="6404" width="45.5546875" style="324" customWidth="1"/>
    <col min="6405" max="6405" width="16.109375" style="324" customWidth="1"/>
    <col min="6406" max="6406" width="6" style="324" customWidth="1"/>
    <col min="6407" max="6407" width="8.33203125" style="324" customWidth="1"/>
    <col min="6408" max="6408" width="11.109375" style="324" customWidth="1"/>
    <col min="6409" max="6409" width="16.44140625" style="324" customWidth="1"/>
    <col min="6410" max="6411" width="0" style="324" hidden="1" customWidth="1"/>
    <col min="6412" max="6412" width="7.88671875" style="324"/>
    <col min="6413" max="6413" width="8.6640625" style="324" customWidth="1"/>
    <col min="6414" max="6421" width="7.88671875" style="324"/>
    <col min="6422" max="6422" width="65.44140625" style="324" customWidth="1"/>
    <col min="6423" max="6656" width="7.88671875" style="324"/>
    <col min="6657" max="6657" width="9.5546875" style="324" customWidth="1"/>
    <col min="6658" max="6658" width="5.88671875" style="324" customWidth="1"/>
    <col min="6659" max="6659" width="6.109375" style="324" customWidth="1"/>
    <col min="6660" max="6660" width="45.5546875" style="324" customWidth="1"/>
    <col min="6661" max="6661" width="16.109375" style="324" customWidth="1"/>
    <col min="6662" max="6662" width="6" style="324" customWidth="1"/>
    <col min="6663" max="6663" width="8.33203125" style="324" customWidth="1"/>
    <col min="6664" max="6664" width="11.109375" style="324" customWidth="1"/>
    <col min="6665" max="6665" width="16.44140625" style="324" customWidth="1"/>
    <col min="6666" max="6667" width="0" style="324" hidden="1" customWidth="1"/>
    <col min="6668" max="6668" width="7.88671875" style="324"/>
    <col min="6669" max="6669" width="8.6640625" style="324" customWidth="1"/>
    <col min="6670" max="6677" width="7.88671875" style="324"/>
    <col min="6678" max="6678" width="65.44140625" style="324" customWidth="1"/>
    <col min="6679" max="6912" width="7.88671875" style="324"/>
    <col min="6913" max="6913" width="9.5546875" style="324" customWidth="1"/>
    <col min="6914" max="6914" width="5.88671875" style="324" customWidth="1"/>
    <col min="6915" max="6915" width="6.109375" style="324" customWidth="1"/>
    <col min="6916" max="6916" width="45.5546875" style="324" customWidth="1"/>
    <col min="6917" max="6917" width="16.109375" style="324" customWidth="1"/>
    <col min="6918" max="6918" width="6" style="324" customWidth="1"/>
    <col min="6919" max="6919" width="8.33203125" style="324" customWidth="1"/>
    <col min="6920" max="6920" width="11.109375" style="324" customWidth="1"/>
    <col min="6921" max="6921" width="16.44140625" style="324" customWidth="1"/>
    <col min="6922" max="6923" width="0" style="324" hidden="1" customWidth="1"/>
    <col min="6924" max="6924" width="7.88671875" style="324"/>
    <col min="6925" max="6925" width="8.6640625" style="324" customWidth="1"/>
    <col min="6926" max="6933" width="7.88671875" style="324"/>
    <col min="6934" max="6934" width="65.44140625" style="324" customWidth="1"/>
    <col min="6935" max="7168" width="7.88671875" style="324"/>
    <col min="7169" max="7169" width="9.5546875" style="324" customWidth="1"/>
    <col min="7170" max="7170" width="5.88671875" style="324" customWidth="1"/>
    <col min="7171" max="7171" width="6.109375" style="324" customWidth="1"/>
    <col min="7172" max="7172" width="45.5546875" style="324" customWidth="1"/>
    <col min="7173" max="7173" width="16.109375" style="324" customWidth="1"/>
    <col min="7174" max="7174" width="6" style="324" customWidth="1"/>
    <col min="7175" max="7175" width="8.33203125" style="324" customWidth="1"/>
    <col min="7176" max="7176" width="11.109375" style="324" customWidth="1"/>
    <col min="7177" max="7177" width="16.44140625" style="324" customWidth="1"/>
    <col min="7178" max="7179" width="0" style="324" hidden="1" customWidth="1"/>
    <col min="7180" max="7180" width="7.88671875" style="324"/>
    <col min="7181" max="7181" width="8.6640625" style="324" customWidth="1"/>
    <col min="7182" max="7189" width="7.88671875" style="324"/>
    <col min="7190" max="7190" width="65.44140625" style="324" customWidth="1"/>
    <col min="7191" max="7424" width="7.88671875" style="324"/>
    <col min="7425" max="7425" width="9.5546875" style="324" customWidth="1"/>
    <col min="7426" max="7426" width="5.88671875" style="324" customWidth="1"/>
    <col min="7427" max="7427" width="6.109375" style="324" customWidth="1"/>
    <col min="7428" max="7428" width="45.5546875" style="324" customWidth="1"/>
    <col min="7429" max="7429" width="16.109375" style="324" customWidth="1"/>
    <col min="7430" max="7430" width="6" style="324" customWidth="1"/>
    <col min="7431" max="7431" width="8.33203125" style="324" customWidth="1"/>
    <col min="7432" max="7432" width="11.109375" style="324" customWidth="1"/>
    <col min="7433" max="7433" width="16.44140625" style="324" customWidth="1"/>
    <col min="7434" max="7435" width="0" style="324" hidden="1" customWidth="1"/>
    <col min="7436" max="7436" width="7.88671875" style="324"/>
    <col min="7437" max="7437" width="8.6640625" style="324" customWidth="1"/>
    <col min="7438" max="7445" width="7.88671875" style="324"/>
    <col min="7446" max="7446" width="65.44140625" style="324" customWidth="1"/>
    <col min="7447" max="7680" width="7.88671875" style="324"/>
    <col min="7681" max="7681" width="9.5546875" style="324" customWidth="1"/>
    <col min="7682" max="7682" width="5.88671875" style="324" customWidth="1"/>
    <col min="7683" max="7683" width="6.109375" style="324" customWidth="1"/>
    <col min="7684" max="7684" width="45.5546875" style="324" customWidth="1"/>
    <col min="7685" max="7685" width="16.109375" style="324" customWidth="1"/>
    <col min="7686" max="7686" width="6" style="324" customWidth="1"/>
    <col min="7687" max="7687" width="8.33203125" style="324" customWidth="1"/>
    <col min="7688" max="7688" width="11.109375" style="324" customWidth="1"/>
    <col min="7689" max="7689" width="16.44140625" style="324" customWidth="1"/>
    <col min="7690" max="7691" width="0" style="324" hidden="1" customWidth="1"/>
    <col min="7692" max="7692" width="7.88671875" style="324"/>
    <col min="7693" max="7693" width="8.6640625" style="324" customWidth="1"/>
    <col min="7694" max="7701" width="7.88671875" style="324"/>
    <col min="7702" max="7702" width="65.44140625" style="324" customWidth="1"/>
    <col min="7703" max="7936" width="7.88671875" style="324"/>
    <col min="7937" max="7937" width="9.5546875" style="324" customWidth="1"/>
    <col min="7938" max="7938" width="5.88671875" style="324" customWidth="1"/>
    <col min="7939" max="7939" width="6.109375" style="324" customWidth="1"/>
    <col min="7940" max="7940" width="45.5546875" style="324" customWidth="1"/>
    <col min="7941" max="7941" width="16.109375" style="324" customWidth="1"/>
    <col min="7942" max="7942" width="6" style="324" customWidth="1"/>
    <col min="7943" max="7943" width="8.33203125" style="324" customWidth="1"/>
    <col min="7944" max="7944" width="11.109375" style="324" customWidth="1"/>
    <col min="7945" max="7945" width="16.44140625" style="324" customWidth="1"/>
    <col min="7946" max="7947" width="0" style="324" hidden="1" customWidth="1"/>
    <col min="7948" max="7948" width="7.88671875" style="324"/>
    <col min="7949" max="7949" width="8.6640625" style="324" customWidth="1"/>
    <col min="7950" max="7957" width="7.88671875" style="324"/>
    <col min="7958" max="7958" width="65.44140625" style="324" customWidth="1"/>
    <col min="7959" max="8192" width="7.88671875" style="324"/>
    <col min="8193" max="8193" width="9.5546875" style="324" customWidth="1"/>
    <col min="8194" max="8194" width="5.88671875" style="324" customWidth="1"/>
    <col min="8195" max="8195" width="6.109375" style="324" customWidth="1"/>
    <col min="8196" max="8196" width="45.5546875" style="324" customWidth="1"/>
    <col min="8197" max="8197" width="16.109375" style="324" customWidth="1"/>
    <col min="8198" max="8198" width="6" style="324" customWidth="1"/>
    <col min="8199" max="8199" width="8.33203125" style="324" customWidth="1"/>
    <col min="8200" max="8200" width="11.109375" style="324" customWidth="1"/>
    <col min="8201" max="8201" width="16.44140625" style="324" customWidth="1"/>
    <col min="8202" max="8203" width="0" style="324" hidden="1" customWidth="1"/>
    <col min="8204" max="8204" width="7.88671875" style="324"/>
    <col min="8205" max="8205" width="8.6640625" style="324" customWidth="1"/>
    <col min="8206" max="8213" width="7.88671875" style="324"/>
    <col min="8214" max="8214" width="65.44140625" style="324" customWidth="1"/>
    <col min="8215" max="8448" width="7.88671875" style="324"/>
    <col min="8449" max="8449" width="9.5546875" style="324" customWidth="1"/>
    <col min="8450" max="8450" width="5.88671875" style="324" customWidth="1"/>
    <col min="8451" max="8451" width="6.109375" style="324" customWidth="1"/>
    <col min="8452" max="8452" width="45.5546875" style="324" customWidth="1"/>
    <col min="8453" max="8453" width="16.109375" style="324" customWidth="1"/>
    <col min="8454" max="8454" width="6" style="324" customWidth="1"/>
    <col min="8455" max="8455" width="8.33203125" style="324" customWidth="1"/>
    <col min="8456" max="8456" width="11.109375" style="324" customWidth="1"/>
    <col min="8457" max="8457" width="16.44140625" style="324" customWidth="1"/>
    <col min="8458" max="8459" width="0" style="324" hidden="1" customWidth="1"/>
    <col min="8460" max="8460" width="7.88671875" style="324"/>
    <col min="8461" max="8461" width="8.6640625" style="324" customWidth="1"/>
    <col min="8462" max="8469" width="7.88671875" style="324"/>
    <col min="8470" max="8470" width="65.44140625" style="324" customWidth="1"/>
    <col min="8471" max="8704" width="7.88671875" style="324"/>
    <col min="8705" max="8705" width="9.5546875" style="324" customWidth="1"/>
    <col min="8706" max="8706" width="5.88671875" style="324" customWidth="1"/>
    <col min="8707" max="8707" width="6.109375" style="324" customWidth="1"/>
    <col min="8708" max="8708" width="45.5546875" style="324" customWidth="1"/>
    <col min="8709" max="8709" width="16.109375" style="324" customWidth="1"/>
    <col min="8710" max="8710" width="6" style="324" customWidth="1"/>
    <col min="8711" max="8711" width="8.33203125" style="324" customWidth="1"/>
    <col min="8712" max="8712" width="11.109375" style="324" customWidth="1"/>
    <col min="8713" max="8713" width="16.44140625" style="324" customWidth="1"/>
    <col min="8714" max="8715" width="0" style="324" hidden="1" customWidth="1"/>
    <col min="8716" max="8716" width="7.88671875" style="324"/>
    <col min="8717" max="8717" width="8.6640625" style="324" customWidth="1"/>
    <col min="8718" max="8725" width="7.88671875" style="324"/>
    <col min="8726" max="8726" width="65.44140625" style="324" customWidth="1"/>
    <col min="8727" max="8960" width="7.88671875" style="324"/>
    <col min="8961" max="8961" width="9.5546875" style="324" customWidth="1"/>
    <col min="8962" max="8962" width="5.88671875" style="324" customWidth="1"/>
    <col min="8963" max="8963" width="6.109375" style="324" customWidth="1"/>
    <col min="8964" max="8964" width="45.5546875" style="324" customWidth="1"/>
    <col min="8965" max="8965" width="16.109375" style="324" customWidth="1"/>
    <col min="8966" max="8966" width="6" style="324" customWidth="1"/>
    <col min="8967" max="8967" width="8.33203125" style="324" customWidth="1"/>
    <col min="8968" max="8968" width="11.109375" style="324" customWidth="1"/>
    <col min="8969" max="8969" width="16.44140625" style="324" customWidth="1"/>
    <col min="8970" max="8971" width="0" style="324" hidden="1" customWidth="1"/>
    <col min="8972" max="8972" width="7.88671875" style="324"/>
    <col min="8973" max="8973" width="8.6640625" style="324" customWidth="1"/>
    <col min="8974" max="8981" width="7.88671875" style="324"/>
    <col min="8982" max="8982" width="65.44140625" style="324" customWidth="1"/>
    <col min="8983" max="9216" width="7.88671875" style="324"/>
    <col min="9217" max="9217" width="9.5546875" style="324" customWidth="1"/>
    <col min="9218" max="9218" width="5.88671875" style="324" customWidth="1"/>
    <col min="9219" max="9219" width="6.109375" style="324" customWidth="1"/>
    <col min="9220" max="9220" width="45.5546875" style="324" customWidth="1"/>
    <col min="9221" max="9221" width="16.109375" style="324" customWidth="1"/>
    <col min="9222" max="9222" width="6" style="324" customWidth="1"/>
    <col min="9223" max="9223" width="8.33203125" style="324" customWidth="1"/>
    <col min="9224" max="9224" width="11.109375" style="324" customWidth="1"/>
    <col min="9225" max="9225" width="16.44140625" style="324" customWidth="1"/>
    <col min="9226" max="9227" width="0" style="324" hidden="1" customWidth="1"/>
    <col min="9228" max="9228" width="7.88671875" style="324"/>
    <col min="9229" max="9229" width="8.6640625" style="324" customWidth="1"/>
    <col min="9230" max="9237" width="7.88671875" style="324"/>
    <col min="9238" max="9238" width="65.44140625" style="324" customWidth="1"/>
    <col min="9239" max="9472" width="7.88671875" style="324"/>
    <col min="9473" max="9473" width="9.5546875" style="324" customWidth="1"/>
    <col min="9474" max="9474" width="5.88671875" style="324" customWidth="1"/>
    <col min="9475" max="9475" width="6.109375" style="324" customWidth="1"/>
    <col min="9476" max="9476" width="45.5546875" style="324" customWidth="1"/>
    <col min="9477" max="9477" width="16.109375" style="324" customWidth="1"/>
    <col min="9478" max="9478" width="6" style="324" customWidth="1"/>
    <col min="9479" max="9479" width="8.33203125" style="324" customWidth="1"/>
    <col min="9480" max="9480" width="11.109375" style="324" customWidth="1"/>
    <col min="9481" max="9481" width="16.44140625" style="324" customWidth="1"/>
    <col min="9482" max="9483" width="0" style="324" hidden="1" customWidth="1"/>
    <col min="9484" max="9484" width="7.88671875" style="324"/>
    <col min="9485" max="9485" width="8.6640625" style="324" customWidth="1"/>
    <col min="9486" max="9493" width="7.88671875" style="324"/>
    <col min="9494" max="9494" width="65.44140625" style="324" customWidth="1"/>
    <col min="9495" max="9728" width="7.88671875" style="324"/>
    <col min="9729" max="9729" width="9.5546875" style="324" customWidth="1"/>
    <col min="9730" max="9730" width="5.88671875" style="324" customWidth="1"/>
    <col min="9731" max="9731" width="6.109375" style="324" customWidth="1"/>
    <col min="9732" max="9732" width="45.5546875" style="324" customWidth="1"/>
    <col min="9733" max="9733" width="16.109375" style="324" customWidth="1"/>
    <col min="9734" max="9734" width="6" style="324" customWidth="1"/>
    <col min="9735" max="9735" width="8.33203125" style="324" customWidth="1"/>
    <col min="9736" max="9736" width="11.109375" style="324" customWidth="1"/>
    <col min="9737" max="9737" width="16.44140625" style="324" customWidth="1"/>
    <col min="9738" max="9739" width="0" style="324" hidden="1" customWidth="1"/>
    <col min="9740" max="9740" width="7.88671875" style="324"/>
    <col min="9741" max="9741" width="8.6640625" style="324" customWidth="1"/>
    <col min="9742" max="9749" width="7.88671875" style="324"/>
    <col min="9750" max="9750" width="65.44140625" style="324" customWidth="1"/>
    <col min="9751" max="9984" width="7.88671875" style="324"/>
    <col min="9985" max="9985" width="9.5546875" style="324" customWidth="1"/>
    <col min="9986" max="9986" width="5.88671875" style="324" customWidth="1"/>
    <col min="9987" max="9987" width="6.109375" style="324" customWidth="1"/>
    <col min="9988" max="9988" width="45.5546875" style="324" customWidth="1"/>
    <col min="9989" max="9989" width="16.109375" style="324" customWidth="1"/>
    <col min="9990" max="9990" width="6" style="324" customWidth="1"/>
    <col min="9991" max="9991" width="8.33203125" style="324" customWidth="1"/>
    <col min="9992" max="9992" width="11.109375" style="324" customWidth="1"/>
    <col min="9993" max="9993" width="16.44140625" style="324" customWidth="1"/>
    <col min="9994" max="9995" width="0" style="324" hidden="1" customWidth="1"/>
    <col min="9996" max="9996" width="7.88671875" style="324"/>
    <col min="9997" max="9997" width="8.6640625" style="324" customWidth="1"/>
    <col min="9998" max="10005" width="7.88671875" style="324"/>
    <col min="10006" max="10006" width="65.44140625" style="324" customWidth="1"/>
    <col min="10007" max="10240" width="7.88671875" style="324"/>
    <col min="10241" max="10241" width="9.5546875" style="324" customWidth="1"/>
    <col min="10242" max="10242" width="5.88671875" style="324" customWidth="1"/>
    <col min="10243" max="10243" width="6.109375" style="324" customWidth="1"/>
    <col min="10244" max="10244" width="45.5546875" style="324" customWidth="1"/>
    <col min="10245" max="10245" width="16.109375" style="324" customWidth="1"/>
    <col min="10246" max="10246" width="6" style="324" customWidth="1"/>
    <col min="10247" max="10247" width="8.33203125" style="324" customWidth="1"/>
    <col min="10248" max="10248" width="11.109375" style="324" customWidth="1"/>
    <col min="10249" max="10249" width="16.44140625" style="324" customWidth="1"/>
    <col min="10250" max="10251" width="0" style="324" hidden="1" customWidth="1"/>
    <col min="10252" max="10252" width="7.88671875" style="324"/>
    <col min="10253" max="10253" width="8.6640625" style="324" customWidth="1"/>
    <col min="10254" max="10261" width="7.88671875" style="324"/>
    <col min="10262" max="10262" width="65.44140625" style="324" customWidth="1"/>
    <col min="10263" max="10496" width="7.88671875" style="324"/>
    <col min="10497" max="10497" width="9.5546875" style="324" customWidth="1"/>
    <col min="10498" max="10498" width="5.88671875" style="324" customWidth="1"/>
    <col min="10499" max="10499" width="6.109375" style="324" customWidth="1"/>
    <col min="10500" max="10500" width="45.5546875" style="324" customWidth="1"/>
    <col min="10501" max="10501" width="16.109375" style="324" customWidth="1"/>
    <col min="10502" max="10502" width="6" style="324" customWidth="1"/>
    <col min="10503" max="10503" width="8.33203125" style="324" customWidth="1"/>
    <col min="10504" max="10504" width="11.109375" style="324" customWidth="1"/>
    <col min="10505" max="10505" width="16.44140625" style="324" customWidth="1"/>
    <col min="10506" max="10507" width="0" style="324" hidden="1" customWidth="1"/>
    <col min="10508" max="10508" width="7.88671875" style="324"/>
    <col min="10509" max="10509" width="8.6640625" style="324" customWidth="1"/>
    <col min="10510" max="10517" width="7.88671875" style="324"/>
    <col min="10518" max="10518" width="65.44140625" style="324" customWidth="1"/>
    <col min="10519" max="10752" width="7.88671875" style="324"/>
    <col min="10753" max="10753" width="9.5546875" style="324" customWidth="1"/>
    <col min="10754" max="10754" width="5.88671875" style="324" customWidth="1"/>
    <col min="10755" max="10755" width="6.109375" style="324" customWidth="1"/>
    <col min="10756" max="10756" width="45.5546875" style="324" customWidth="1"/>
    <col min="10757" max="10757" width="16.109375" style="324" customWidth="1"/>
    <col min="10758" max="10758" width="6" style="324" customWidth="1"/>
    <col min="10759" max="10759" width="8.33203125" style="324" customWidth="1"/>
    <col min="10760" max="10760" width="11.109375" style="324" customWidth="1"/>
    <col min="10761" max="10761" width="16.44140625" style="324" customWidth="1"/>
    <col min="10762" max="10763" width="0" style="324" hidden="1" customWidth="1"/>
    <col min="10764" max="10764" width="7.88671875" style="324"/>
    <col min="10765" max="10765" width="8.6640625" style="324" customWidth="1"/>
    <col min="10766" max="10773" width="7.88671875" style="324"/>
    <col min="10774" max="10774" width="65.44140625" style="324" customWidth="1"/>
    <col min="10775" max="11008" width="7.88671875" style="324"/>
    <col min="11009" max="11009" width="9.5546875" style="324" customWidth="1"/>
    <col min="11010" max="11010" width="5.88671875" style="324" customWidth="1"/>
    <col min="11011" max="11011" width="6.109375" style="324" customWidth="1"/>
    <col min="11012" max="11012" width="45.5546875" style="324" customWidth="1"/>
    <col min="11013" max="11013" width="16.109375" style="324" customWidth="1"/>
    <col min="11014" max="11014" width="6" style="324" customWidth="1"/>
    <col min="11015" max="11015" width="8.33203125" style="324" customWidth="1"/>
    <col min="11016" max="11016" width="11.109375" style="324" customWidth="1"/>
    <col min="11017" max="11017" width="16.44140625" style="324" customWidth="1"/>
    <col min="11018" max="11019" width="0" style="324" hidden="1" customWidth="1"/>
    <col min="11020" max="11020" width="7.88671875" style="324"/>
    <col min="11021" max="11021" width="8.6640625" style="324" customWidth="1"/>
    <col min="11022" max="11029" width="7.88671875" style="324"/>
    <col min="11030" max="11030" width="65.44140625" style="324" customWidth="1"/>
    <col min="11031" max="11264" width="7.88671875" style="324"/>
    <col min="11265" max="11265" width="9.5546875" style="324" customWidth="1"/>
    <col min="11266" max="11266" width="5.88671875" style="324" customWidth="1"/>
    <col min="11267" max="11267" width="6.109375" style="324" customWidth="1"/>
    <col min="11268" max="11268" width="45.5546875" style="324" customWidth="1"/>
    <col min="11269" max="11269" width="16.109375" style="324" customWidth="1"/>
    <col min="11270" max="11270" width="6" style="324" customWidth="1"/>
    <col min="11271" max="11271" width="8.33203125" style="324" customWidth="1"/>
    <col min="11272" max="11272" width="11.109375" style="324" customWidth="1"/>
    <col min="11273" max="11273" width="16.44140625" style="324" customWidth="1"/>
    <col min="11274" max="11275" width="0" style="324" hidden="1" customWidth="1"/>
    <col min="11276" max="11276" width="7.88671875" style="324"/>
    <col min="11277" max="11277" width="8.6640625" style="324" customWidth="1"/>
    <col min="11278" max="11285" width="7.88671875" style="324"/>
    <col min="11286" max="11286" width="65.44140625" style="324" customWidth="1"/>
    <col min="11287" max="11520" width="7.88671875" style="324"/>
    <col min="11521" max="11521" width="9.5546875" style="324" customWidth="1"/>
    <col min="11522" max="11522" width="5.88671875" style="324" customWidth="1"/>
    <col min="11523" max="11523" width="6.109375" style="324" customWidth="1"/>
    <col min="11524" max="11524" width="45.5546875" style="324" customWidth="1"/>
    <col min="11525" max="11525" width="16.109375" style="324" customWidth="1"/>
    <col min="11526" max="11526" width="6" style="324" customWidth="1"/>
    <col min="11527" max="11527" width="8.33203125" style="324" customWidth="1"/>
    <col min="11528" max="11528" width="11.109375" style="324" customWidth="1"/>
    <col min="11529" max="11529" width="16.44140625" style="324" customWidth="1"/>
    <col min="11530" max="11531" width="0" style="324" hidden="1" customWidth="1"/>
    <col min="11532" max="11532" width="7.88671875" style="324"/>
    <col min="11533" max="11533" width="8.6640625" style="324" customWidth="1"/>
    <col min="11534" max="11541" width="7.88671875" style="324"/>
    <col min="11542" max="11542" width="65.44140625" style="324" customWidth="1"/>
    <col min="11543" max="11776" width="7.88671875" style="324"/>
    <col min="11777" max="11777" width="9.5546875" style="324" customWidth="1"/>
    <col min="11778" max="11778" width="5.88671875" style="324" customWidth="1"/>
    <col min="11779" max="11779" width="6.109375" style="324" customWidth="1"/>
    <col min="11780" max="11780" width="45.5546875" style="324" customWidth="1"/>
    <col min="11781" max="11781" width="16.109375" style="324" customWidth="1"/>
    <col min="11782" max="11782" width="6" style="324" customWidth="1"/>
    <col min="11783" max="11783" width="8.33203125" style="324" customWidth="1"/>
    <col min="11784" max="11784" width="11.109375" style="324" customWidth="1"/>
    <col min="11785" max="11785" width="16.44140625" style="324" customWidth="1"/>
    <col min="11786" max="11787" width="0" style="324" hidden="1" customWidth="1"/>
    <col min="11788" max="11788" width="7.88671875" style="324"/>
    <col min="11789" max="11789" width="8.6640625" style="324" customWidth="1"/>
    <col min="11790" max="11797" width="7.88671875" style="324"/>
    <col min="11798" max="11798" width="65.44140625" style="324" customWidth="1"/>
    <col min="11799" max="12032" width="7.88671875" style="324"/>
    <col min="12033" max="12033" width="9.5546875" style="324" customWidth="1"/>
    <col min="12034" max="12034" width="5.88671875" style="324" customWidth="1"/>
    <col min="12035" max="12035" width="6.109375" style="324" customWidth="1"/>
    <col min="12036" max="12036" width="45.5546875" style="324" customWidth="1"/>
    <col min="12037" max="12037" width="16.109375" style="324" customWidth="1"/>
    <col min="12038" max="12038" width="6" style="324" customWidth="1"/>
    <col min="12039" max="12039" width="8.33203125" style="324" customWidth="1"/>
    <col min="12040" max="12040" width="11.109375" style="324" customWidth="1"/>
    <col min="12041" max="12041" width="16.44140625" style="324" customWidth="1"/>
    <col min="12042" max="12043" width="0" style="324" hidden="1" customWidth="1"/>
    <col min="12044" max="12044" width="7.88671875" style="324"/>
    <col min="12045" max="12045" width="8.6640625" style="324" customWidth="1"/>
    <col min="12046" max="12053" width="7.88671875" style="324"/>
    <col min="12054" max="12054" width="65.44140625" style="324" customWidth="1"/>
    <col min="12055" max="12288" width="7.88671875" style="324"/>
    <col min="12289" max="12289" width="9.5546875" style="324" customWidth="1"/>
    <col min="12290" max="12290" width="5.88671875" style="324" customWidth="1"/>
    <col min="12291" max="12291" width="6.109375" style="324" customWidth="1"/>
    <col min="12292" max="12292" width="45.5546875" style="324" customWidth="1"/>
    <col min="12293" max="12293" width="16.109375" style="324" customWidth="1"/>
    <col min="12294" max="12294" width="6" style="324" customWidth="1"/>
    <col min="12295" max="12295" width="8.33203125" style="324" customWidth="1"/>
    <col min="12296" max="12296" width="11.109375" style="324" customWidth="1"/>
    <col min="12297" max="12297" width="16.44140625" style="324" customWidth="1"/>
    <col min="12298" max="12299" width="0" style="324" hidden="1" customWidth="1"/>
    <col min="12300" max="12300" width="7.88671875" style="324"/>
    <col min="12301" max="12301" width="8.6640625" style="324" customWidth="1"/>
    <col min="12302" max="12309" width="7.88671875" style="324"/>
    <col min="12310" max="12310" width="65.44140625" style="324" customWidth="1"/>
    <col min="12311" max="12544" width="7.88671875" style="324"/>
    <col min="12545" max="12545" width="9.5546875" style="324" customWidth="1"/>
    <col min="12546" max="12546" width="5.88671875" style="324" customWidth="1"/>
    <col min="12547" max="12547" width="6.109375" style="324" customWidth="1"/>
    <col min="12548" max="12548" width="45.5546875" style="324" customWidth="1"/>
    <col min="12549" max="12549" width="16.109375" style="324" customWidth="1"/>
    <col min="12550" max="12550" width="6" style="324" customWidth="1"/>
    <col min="12551" max="12551" width="8.33203125" style="324" customWidth="1"/>
    <col min="12552" max="12552" width="11.109375" style="324" customWidth="1"/>
    <col min="12553" max="12553" width="16.44140625" style="324" customWidth="1"/>
    <col min="12554" max="12555" width="0" style="324" hidden="1" customWidth="1"/>
    <col min="12556" max="12556" width="7.88671875" style="324"/>
    <col min="12557" max="12557" width="8.6640625" style="324" customWidth="1"/>
    <col min="12558" max="12565" width="7.88671875" style="324"/>
    <col min="12566" max="12566" width="65.44140625" style="324" customWidth="1"/>
    <col min="12567" max="12800" width="7.88671875" style="324"/>
    <col min="12801" max="12801" width="9.5546875" style="324" customWidth="1"/>
    <col min="12802" max="12802" width="5.88671875" style="324" customWidth="1"/>
    <col min="12803" max="12803" width="6.109375" style="324" customWidth="1"/>
    <col min="12804" max="12804" width="45.5546875" style="324" customWidth="1"/>
    <col min="12805" max="12805" width="16.109375" style="324" customWidth="1"/>
    <col min="12806" max="12806" width="6" style="324" customWidth="1"/>
    <col min="12807" max="12807" width="8.33203125" style="324" customWidth="1"/>
    <col min="12808" max="12808" width="11.109375" style="324" customWidth="1"/>
    <col min="12809" max="12809" width="16.44140625" style="324" customWidth="1"/>
    <col min="12810" max="12811" width="0" style="324" hidden="1" customWidth="1"/>
    <col min="12812" max="12812" width="7.88671875" style="324"/>
    <col min="12813" max="12813" width="8.6640625" style="324" customWidth="1"/>
    <col min="12814" max="12821" width="7.88671875" style="324"/>
    <col min="12822" max="12822" width="65.44140625" style="324" customWidth="1"/>
    <col min="12823" max="13056" width="7.88671875" style="324"/>
    <col min="13057" max="13057" width="9.5546875" style="324" customWidth="1"/>
    <col min="13058" max="13058" width="5.88671875" style="324" customWidth="1"/>
    <col min="13059" max="13059" width="6.109375" style="324" customWidth="1"/>
    <col min="13060" max="13060" width="45.5546875" style="324" customWidth="1"/>
    <col min="13061" max="13061" width="16.109375" style="324" customWidth="1"/>
    <col min="13062" max="13062" width="6" style="324" customWidth="1"/>
    <col min="13063" max="13063" width="8.33203125" style="324" customWidth="1"/>
    <col min="13064" max="13064" width="11.109375" style="324" customWidth="1"/>
    <col min="13065" max="13065" width="16.44140625" style="324" customWidth="1"/>
    <col min="13066" max="13067" width="0" style="324" hidden="1" customWidth="1"/>
    <col min="13068" max="13068" width="7.88671875" style="324"/>
    <col min="13069" max="13069" width="8.6640625" style="324" customWidth="1"/>
    <col min="13070" max="13077" width="7.88671875" style="324"/>
    <col min="13078" max="13078" width="65.44140625" style="324" customWidth="1"/>
    <col min="13079" max="13312" width="7.88671875" style="324"/>
    <col min="13313" max="13313" width="9.5546875" style="324" customWidth="1"/>
    <col min="13314" max="13314" width="5.88671875" style="324" customWidth="1"/>
    <col min="13315" max="13315" width="6.109375" style="324" customWidth="1"/>
    <col min="13316" max="13316" width="45.5546875" style="324" customWidth="1"/>
    <col min="13317" max="13317" width="16.109375" style="324" customWidth="1"/>
    <col min="13318" max="13318" width="6" style="324" customWidth="1"/>
    <col min="13319" max="13319" width="8.33203125" style="324" customWidth="1"/>
    <col min="13320" max="13320" width="11.109375" style="324" customWidth="1"/>
    <col min="13321" max="13321" width="16.44140625" style="324" customWidth="1"/>
    <col min="13322" max="13323" width="0" style="324" hidden="1" customWidth="1"/>
    <col min="13324" max="13324" width="7.88671875" style="324"/>
    <col min="13325" max="13325" width="8.6640625" style="324" customWidth="1"/>
    <col min="13326" max="13333" width="7.88671875" style="324"/>
    <col min="13334" max="13334" width="65.44140625" style="324" customWidth="1"/>
    <col min="13335" max="13568" width="7.88671875" style="324"/>
    <col min="13569" max="13569" width="9.5546875" style="324" customWidth="1"/>
    <col min="13570" max="13570" width="5.88671875" style="324" customWidth="1"/>
    <col min="13571" max="13571" width="6.109375" style="324" customWidth="1"/>
    <col min="13572" max="13572" width="45.5546875" style="324" customWidth="1"/>
    <col min="13573" max="13573" width="16.109375" style="324" customWidth="1"/>
    <col min="13574" max="13574" width="6" style="324" customWidth="1"/>
    <col min="13575" max="13575" width="8.33203125" style="324" customWidth="1"/>
    <col min="13576" max="13576" width="11.109375" style="324" customWidth="1"/>
    <col min="13577" max="13577" width="16.44140625" style="324" customWidth="1"/>
    <col min="13578" max="13579" width="0" style="324" hidden="1" customWidth="1"/>
    <col min="13580" max="13580" width="7.88671875" style="324"/>
    <col min="13581" max="13581" width="8.6640625" style="324" customWidth="1"/>
    <col min="13582" max="13589" width="7.88671875" style="324"/>
    <col min="13590" max="13590" width="65.44140625" style="324" customWidth="1"/>
    <col min="13591" max="13824" width="7.88671875" style="324"/>
    <col min="13825" max="13825" width="9.5546875" style="324" customWidth="1"/>
    <col min="13826" max="13826" width="5.88671875" style="324" customWidth="1"/>
    <col min="13827" max="13827" width="6.109375" style="324" customWidth="1"/>
    <col min="13828" max="13828" width="45.5546875" style="324" customWidth="1"/>
    <col min="13829" max="13829" width="16.109375" style="324" customWidth="1"/>
    <col min="13830" max="13830" width="6" style="324" customWidth="1"/>
    <col min="13831" max="13831" width="8.33203125" style="324" customWidth="1"/>
    <col min="13832" max="13832" width="11.109375" style="324" customWidth="1"/>
    <col min="13833" max="13833" width="16.44140625" style="324" customWidth="1"/>
    <col min="13834" max="13835" width="0" style="324" hidden="1" customWidth="1"/>
    <col min="13836" max="13836" width="7.88671875" style="324"/>
    <col min="13837" max="13837" width="8.6640625" style="324" customWidth="1"/>
    <col min="13838" max="13845" width="7.88671875" style="324"/>
    <col min="13846" max="13846" width="65.44140625" style="324" customWidth="1"/>
    <col min="13847" max="14080" width="7.88671875" style="324"/>
    <col min="14081" max="14081" width="9.5546875" style="324" customWidth="1"/>
    <col min="14082" max="14082" width="5.88671875" style="324" customWidth="1"/>
    <col min="14083" max="14083" width="6.109375" style="324" customWidth="1"/>
    <col min="14084" max="14084" width="45.5546875" style="324" customWidth="1"/>
    <col min="14085" max="14085" width="16.109375" style="324" customWidth="1"/>
    <col min="14086" max="14086" width="6" style="324" customWidth="1"/>
    <col min="14087" max="14087" width="8.33203125" style="324" customWidth="1"/>
    <col min="14088" max="14088" width="11.109375" style="324" customWidth="1"/>
    <col min="14089" max="14089" width="16.44140625" style="324" customWidth="1"/>
    <col min="14090" max="14091" width="0" style="324" hidden="1" customWidth="1"/>
    <col min="14092" max="14092" width="7.88671875" style="324"/>
    <col min="14093" max="14093" width="8.6640625" style="324" customWidth="1"/>
    <col min="14094" max="14101" width="7.88671875" style="324"/>
    <col min="14102" max="14102" width="65.44140625" style="324" customWidth="1"/>
    <col min="14103" max="14336" width="7.88671875" style="324"/>
    <col min="14337" max="14337" width="9.5546875" style="324" customWidth="1"/>
    <col min="14338" max="14338" width="5.88671875" style="324" customWidth="1"/>
    <col min="14339" max="14339" width="6.109375" style="324" customWidth="1"/>
    <col min="14340" max="14340" width="45.5546875" style="324" customWidth="1"/>
    <col min="14341" max="14341" width="16.109375" style="324" customWidth="1"/>
    <col min="14342" max="14342" width="6" style="324" customWidth="1"/>
    <col min="14343" max="14343" width="8.33203125" style="324" customWidth="1"/>
    <col min="14344" max="14344" width="11.109375" style="324" customWidth="1"/>
    <col min="14345" max="14345" width="16.44140625" style="324" customWidth="1"/>
    <col min="14346" max="14347" width="0" style="324" hidden="1" customWidth="1"/>
    <col min="14348" max="14348" width="7.88671875" style="324"/>
    <col min="14349" max="14349" width="8.6640625" style="324" customWidth="1"/>
    <col min="14350" max="14357" width="7.88671875" style="324"/>
    <col min="14358" max="14358" width="65.44140625" style="324" customWidth="1"/>
    <col min="14359" max="14592" width="7.88671875" style="324"/>
    <col min="14593" max="14593" width="9.5546875" style="324" customWidth="1"/>
    <col min="14594" max="14594" width="5.88671875" style="324" customWidth="1"/>
    <col min="14595" max="14595" width="6.109375" style="324" customWidth="1"/>
    <col min="14596" max="14596" width="45.5546875" style="324" customWidth="1"/>
    <col min="14597" max="14597" width="16.109375" style="324" customWidth="1"/>
    <col min="14598" max="14598" width="6" style="324" customWidth="1"/>
    <col min="14599" max="14599" width="8.33203125" style="324" customWidth="1"/>
    <col min="14600" max="14600" width="11.109375" style="324" customWidth="1"/>
    <col min="14601" max="14601" width="16.44140625" style="324" customWidth="1"/>
    <col min="14602" max="14603" width="0" style="324" hidden="1" customWidth="1"/>
    <col min="14604" max="14604" width="7.88671875" style="324"/>
    <col min="14605" max="14605" width="8.6640625" style="324" customWidth="1"/>
    <col min="14606" max="14613" width="7.88671875" style="324"/>
    <col min="14614" max="14614" width="65.44140625" style="324" customWidth="1"/>
    <col min="14615" max="14848" width="7.88671875" style="324"/>
    <col min="14849" max="14849" width="9.5546875" style="324" customWidth="1"/>
    <col min="14850" max="14850" width="5.88671875" style="324" customWidth="1"/>
    <col min="14851" max="14851" width="6.109375" style="324" customWidth="1"/>
    <col min="14852" max="14852" width="45.5546875" style="324" customWidth="1"/>
    <col min="14853" max="14853" width="16.109375" style="324" customWidth="1"/>
    <col min="14854" max="14854" width="6" style="324" customWidth="1"/>
    <col min="14855" max="14855" width="8.33203125" style="324" customWidth="1"/>
    <col min="14856" max="14856" width="11.109375" style="324" customWidth="1"/>
    <col min="14857" max="14857" width="16.44140625" style="324" customWidth="1"/>
    <col min="14858" max="14859" width="0" style="324" hidden="1" customWidth="1"/>
    <col min="14860" max="14860" width="7.88671875" style="324"/>
    <col min="14861" max="14861" width="8.6640625" style="324" customWidth="1"/>
    <col min="14862" max="14869" width="7.88671875" style="324"/>
    <col min="14870" max="14870" width="65.44140625" style="324" customWidth="1"/>
    <col min="14871" max="15104" width="7.88671875" style="324"/>
    <col min="15105" max="15105" width="9.5546875" style="324" customWidth="1"/>
    <col min="15106" max="15106" width="5.88671875" style="324" customWidth="1"/>
    <col min="15107" max="15107" width="6.109375" style="324" customWidth="1"/>
    <col min="15108" max="15108" width="45.5546875" style="324" customWidth="1"/>
    <col min="15109" max="15109" width="16.109375" style="324" customWidth="1"/>
    <col min="15110" max="15110" width="6" style="324" customWidth="1"/>
    <col min="15111" max="15111" width="8.33203125" style="324" customWidth="1"/>
    <col min="15112" max="15112" width="11.109375" style="324" customWidth="1"/>
    <col min="15113" max="15113" width="16.44140625" style="324" customWidth="1"/>
    <col min="15114" max="15115" width="0" style="324" hidden="1" customWidth="1"/>
    <col min="15116" max="15116" width="7.88671875" style="324"/>
    <col min="15117" max="15117" width="8.6640625" style="324" customWidth="1"/>
    <col min="15118" max="15125" width="7.88671875" style="324"/>
    <col min="15126" max="15126" width="65.44140625" style="324" customWidth="1"/>
    <col min="15127" max="15360" width="7.88671875" style="324"/>
    <col min="15361" max="15361" width="9.5546875" style="324" customWidth="1"/>
    <col min="15362" max="15362" width="5.88671875" style="324" customWidth="1"/>
    <col min="15363" max="15363" width="6.109375" style="324" customWidth="1"/>
    <col min="15364" max="15364" width="45.5546875" style="324" customWidth="1"/>
    <col min="15365" max="15365" width="16.109375" style="324" customWidth="1"/>
    <col min="15366" max="15366" width="6" style="324" customWidth="1"/>
    <col min="15367" max="15367" width="8.33203125" style="324" customWidth="1"/>
    <col min="15368" max="15368" width="11.109375" style="324" customWidth="1"/>
    <col min="15369" max="15369" width="16.44140625" style="324" customWidth="1"/>
    <col min="15370" max="15371" width="0" style="324" hidden="1" customWidth="1"/>
    <col min="15372" max="15372" width="7.88671875" style="324"/>
    <col min="15373" max="15373" width="8.6640625" style="324" customWidth="1"/>
    <col min="15374" max="15381" width="7.88671875" style="324"/>
    <col min="15382" max="15382" width="65.44140625" style="324" customWidth="1"/>
    <col min="15383" max="15616" width="7.88671875" style="324"/>
    <col min="15617" max="15617" width="9.5546875" style="324" customWidth="1"/>
    <col min="15618" max="15618" width="5.88671875" style="324" customWidth="1"/>
    <col min="15619" max="15619" width="6.109375" style="324" customWidth="1"/>
    <col min="15620" max="15620" width="45.5546875" style="324" customWidth="1"/>
    <col min="15621" max="15621" width="16.109375" style="324" customWidth="1"/>
    <col min="15622" max="15622" width="6" style="324" customWidth="1"/>
    <col min="15623" max="15623" width="8.33203125" style="324" customWidth="1"/>
    <col min="15624" max="15624" width="11.109375" style="324" customWidth="1"/>
    <col min="15625" max="15625" width="16.44140625" style="324" customWidth="1"/>
    <col min="15626" max="15627" width="0" style="324" hidden="1" customWidth="1"/>
    <col min="15628" max="15628" width="7.88671875" style="324"/>
    <col min="15629" max="15629" width="8.6640625" style="324" customWidth="1"/>
    <col min="15630" max="15637" width="7.88671875" style="324"/>
    <col min="15638" max="15638" width="65.44140625" style="324" customWidth="1"/>
    <col min="15639" max="15872" width="7.88671875" style="324"/>
    <col min="15873" max="15873" width="9.5546875" style="324" customWidth="1"/>
    <col min="15874" max="15874" width="5.88671875" style="324" customWidth="1"/>
    <col min="15875" max="15875" width="6.109375" style="324" customWidth="1"/>
    <col min="15876" max="15876" width="45.5546875" style="324" customWidth="1"/>
    <col min="15877" max="15877" width="16.109375" style="324" customWidth="1"/>
    <col min="15878" max="15878" width="6" style="324" customWidth="1"/>
    <col min="15879" max="15879" width="8.33203125" style="324" customWidth="1"/>
    <col min="15880" max="15880" width="11.109375" style="324" customWidth="1"/>
    <col min="15881" max="15881" width="16.44140625" style="324" customWidth="1"/>
    <col min="15882" max="15883" width="0" style="324" hidden="1" customWidth="1"/>
    <col min="15884" max="15884" width="7.88671875" style="324"/>
    <col min="15885" max="15885" width="8.6640625" style="324" customWidth="1"/>
    <col min="15886" max="15893" width="7.88671875" style="324"/>
    <col min="15894" max="15894" width="65.44140625" style="324" customWidth="1"/>
    <col min="15895" max="16128" width="7.88671875" style="324"/>
    <col min="16129" max="16129" width="9.5546875" style="324" customWidth="1"/>
    <col min="16130" max="16130" width="5.88671875" style="324" customWidth="1"/>
    <col min="16131" max="16131" width="6.109375" style="324" customWidth="1"/>
    <col min="16132" max="16132" width="45.5546875" style="324" customWidth="1"/>
    <col min="16133" max="16133" width="16.109375" style="324" customWidth="1"/>
    <col min="16134" max="16134" width="6" style="324" customWidth="1"/>
    <col min="16135" max="16135" width="8.33203125" style="324" customWidth="1"/>
    <col min="16136" max="16136" width="11.109375" style="324" customWidth="1"/>
    <col min="16137" max="16137" width="16.44140625" style="324" customWidth="1"/>
    <col min="16138" max="16139" width="0" style="324" hidden="1" customWidth="1"/>
    <col min="16140" max="16140" width="7.88671875" style="324"/>
    <col min="16141" max="16141" width="8.6640625" style="324" customWidth="1"/>
    <col min="16142" max="16149" width="7.88671875" style="324"/>
    <col min="16150" max="16150" width="65.44140625" style="324" customWidth="1"/>
    <col min="16151" max="16384" width="7.88671875" style="324"/>
  </cols>
  <sheetData>
    <row r="1" spans="1:113" s="316" customFormat="1" ht="38.25" customHeight="1" thickBot="1">
      <c r="B1" s="317" t="s">
        <v>253</v>
      </c>
      <c r="C1" s="318"/>
      <c r="D1" s="651" t="s">
        <v>254</v>
      </c>
      <c r="E1" s="652"/>
      <c r="F1" s="319" t="s">
        <v>255</v>
      </c>
      <c r="G1" s="320" t="s">
        <v>158</v>
      </c>
      <c r="H1" s="321" t="s">
        <v>256</v>
      </c>
      <c r="I1" s="322" t="s">
        <v>257</v>
      </c>
      <c r="J1" s="323"/>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row>
    <row r="2" spans="1:113" s="316" customFormat="1" ht="15.75" customHeight="1" thickBot="1">
      <c r="A2" s="324"/>
      <c r="B2" s="325"/>
      <c r="C2" s="326"/>
      <c r="D2" s="327"/>
      <c r="E2" s="328"/>
      <c r="F2" s="329"/>
      <c r="G2" s="330"/>
      <c r="H2" s="330"/>
      <c r="I2" s="331"/>
      <c r="J2" s="332"/>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row>
    <row r="3" spans="1:113" s="343" customFormat="1" ht="34.5" customHeight="1" thickBot="1">
      <c r="A3" s="333"/>
      <c r="B3" s="334" t="s">
        <v>258</v>
      </c>
      <c r="C3" s="335"/>
      <c r="D3" s="653" t="s">
        <v>259</v>
      </c>
      <c r="E3" s="654"/>
      <c r="F3" s="336"/>
      <c r="G3" s="337"/>
      <c r="H3" s="338"/>
      <c r="I3" s="339"/>
      <c r="J3" s="340"/>
      <c r="K3" s="341"/>
      <c r="L3" s="342"/>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row>
    <row r="4" spans="1:113" ht="17.25" customHeight="1">
      <c r="B4" s="344"/>
      <c r="C4" s="345"/>
      <c r="D4" s="346"/>
      <c r="E4" s="347"/>
      <c r="F4" s="348"/>
      <c r="G4" s="349"/>
      <c r="H4" s="349"/>
      <c r="I4" s="350"/>
    </row>
    <row r="5" spans="1:113" ht="18.75" customHeight="1">
      <c r="B5" s="351" t="s">
        <v>260</v>
      </c>
      <c r="C5" s="352"/>
      <c r="D5" s="655" t="s">
        <v>261</v>
      </c>
      <c r="E5" s="656"/>
      <c r="F5" s="353"/>
      <c r="G5" s="354"/>
      <c r="H5" s="355"/>
      <c r="I5" s="356"/>
    </row>
    <row r="6" spans="1:113" ht="126.6" customHeight="1">
      <c r="B6" s="357" t="s">
        <v>262</v>
      </c>
      <c r="C6" s="358"/>
      <c r="D6" s="657" t="s">
        <v>263</v>
      </c>
      <c r="E6" s="658"/>
      <c r="F6" s="359" t="s">
        <v>264</v>
      </c>
      <c r="G6" s="360">
        <v>1</v>
      </c>
      <c r="H6" s="361"/>
      <c r="I6" s="362">
        <f>ROUND((G6*H6),2)</f>
        <v>0</v>
      </c>
      <c r="M6" s="363"/>
    </row>
    <row r="7" spans="1:113" ht="18" customHeight="1">
      <c r="B7" s="364"/>
      <c r="C7" s="365"/>
      <c r="D7" s="657" t="s">
        <v>265</v>
      </c>
      <c r="E7" s="658"/>
      <c r="F7" s="366"/>
      <c r="G7" s="367"/>
      <c r="H7" s="368"/>
      <c r="I7" s="369"/>
    </row>
    <row r="8" spans="1:113" s="363" customFormat="1" ht="18.600000000000001" customHeight="1">
      <c r="B8" s="357" t="s">
        <v>266</v>
      </c>
      <c r="C8" s="370"/>
      <c r="D8" s="657" t="s">
        <v>267</v>
      </c>
      <c r="E8" s="658"/>
      <c r="F8" s="359" t="s">
        <v>264</v>
      </c>
      <c r="G8" s="360">
        <v>1</v>
      </c>
      <c r="H8" s="361"/>
      <c r="I8" s="362">
        <f t="shared" ref="I8:I14" si="0">ROUND((G8*H8),2)</f>
        <v>0</v>
      </c>
      <c r="J8" s="324"/>
      <c r="K8" s="324"/>
      <c r="L8" s="324"/>
    </row>
    <row r="9" spans="1:113" ht="18" customHeight="1">
      <c r="B9" s="357" t="s">
        <v>268</v>
      </c>
      <c r="C9" s="370"/>
      <c r="D9" s="657" t="s">
        <v>269</v>
      </c>
      <c r="E9" s="658"/>
      <c r="F9" s="359" t="s">
        <v>264</v>
      </c>
      <c r="G9" s="360">
        <v>1</v>
      </c>
      <c r="H9" s="361"/>
      <c r="I9" s="362">
        <f t="shared" si="0"/>
        <v>0</v>
      </c>
    </row>
    <row r="10" spans="1:113" ht="18.600000000000001" customHeight="1">
      <c r="B10" s="357" t="s">
        <v>270</v>
      </c>
      <c r="C10" s="370"/>
      <c r="D10" s="657" t="s">
        <v>271</v>
      </c>
      <c r="E10" s="658"/>
      <c r="F10" s="359" t="s">
        <v>264</v>
      </c>
      <c r="G10" s="360">
        <v>1</v>
      </c>
      <c r="H10" s="361"/>
      <c r="I10" s="362">
        <f t="shared" si="0"/>
        <v>0</v>
      </c>
    </row>
    <row r="11" spans="1:113" ht="33.75" customHeight="1">
      <c r="B11" s="357" t="s">
        <v>272</v>
      </c>
      <c r="C11" s="370"/>
      <c r="D11" s="661" t="s">
        <v>273</v>
      </c>
      <c r="E11" s="662"/>
      <c r="F11" s="371" t="s">
        <v>274</v>
      </c>
      <c r="G11" s="372">
        <v>1</v>
      </c>
      <c r="H11" s="361"/>
      <c r="I11" s="362">
        <f t="shared" si="0"/>
        <v>0</v>
      </c>
    </row>
    <row r="12" spans="1:113" ht="18.600000000000001" customHeight="1">
      <c r="B12" s="357" t="s">
        <v>275</v>
      </c>
      <c r="C12" s="358"/>
      <c r="D12" s="657" t="s">
        <v>276</v>
      </c>
      <c r="E12" s="658"/>
      <c r="F12" s="371" t="s">
        <v>274</v>
      </c>
      <c r="G12" s="372">
        <v>1</v>
      </c>
      <c r="H12" s="373"/>
      <c r="I12" s="374">
        <f t="shared" si="0"/>
        <v>0</v>
      </c>
    </row>
    <row r="13" spans="1:113" s="363" customFormat="1" ht="38.25" customHeight="1">
      <c r="B13" s="357" t="s">
        <v>277</v>
      </c>
      <c r="C13" s="358"/>
      <c r="D13" s="657" t="s">
        <v>278</v>
      </c>
      <c r="E13" s="658"/>
      <c r="F13" s="371" t="s">
        <v>274</v>
      </c>
      <c r="G13" s="372">
        <v>1</v>
      </c>
      <c r="H13" s="373"/>
      <c r="I13" s="374">
        <f>ROUND((G13*H13),2)</f>
        <v>0</v>
      </c>
    </row>
    <row r="14" spans="1:113" ht="18" customHeight="1">
      <c r="B14" s="375"/>
      <c r="C14" s="376"/>
      <c r="D14" s="663" t="s">
        <v>279</v>
      </c>
      <c r="E14" s="664"/>
      <c r="F14" s="377" t="s">
        <v>274</v>
      </c>
      <c r="G14" s="378">
        <v>1</v>
      </c>
      <c r="H14" s="379">
        <f>SUM(I6:I13)</f>
        <v>0</v>
      </c>
      <c r="I14" s="380">
        <f t="shared" si="0"/>
        <v>0</v>
      </c>
    </row>
    <row r="15" spans="1:113" ht="18" customHeight="1">
      <c r="B15" s="381"/>
      <c r="C15" s="382"/>
      <c r="D15" s="383"/>
      <c r="E15" s="384"/>
      <c r="F15" s="385"/>
      <c r="G15" s="386"/>
      <c r="H15" s="386"/>
      <c r="I15" s="387"/>
    </row>
    <row r="16" spans="1:113" ht="18.75" customHeight="1">
      <c r="B16" s="351" t="s">
        <v>280</v>
      </c>
      <c r="C16" s="352"/>
      <c r="D16" s="655" t="s">
        <v>281</v>
      </c>
      <c r="E16" s="656"/>
      <c r="F16" s="353"/>
      <c r="G16" s="354"/>
      <c r="H16" s="355"/>
      <c r="I16" s="356"/>
    </row>
    <row r="17" spans="2:16" ht="113.1" customHeight="1">
      <c r="B17" s="659" t="s">
        <v>282</v>
      </c>
      <c r="C17" s="660"/>
      <c r="D17" s="657" t="s">
        <v>283</v>
      </c>
      <c r="E17" s="658"/>
      <c r="F17" s="359" t="s">
        <v>264</v>
      </c>
      <c r="G17" s="360">
        <v>1</v>
      </c>
      <c r="H17" s="361"/>
      <c r="I17" s="362">
        <f>ROUND((G17*H17),2)</f>
        <v>0</v>
      </c>
      <c r="M17" s="363"/>
    </row>
    <row r="18" spans="2:16" ht="18" customHeight="1">
      <c r="B18" s="388"/>
      <c r="C18" s="389"/>
      <c r="D18" s="661" t="s">
        <v>265</v>
      </c>
      <c r="E18" s="662"/>
      <c r="F18" s="366"/>
      <c r="G18" s="367"/>
      <c r="H18" s="368"/>
      <c r="I18" s="369"/>
    </row>
    <row r="19" spans="2:16" s="390" customFormat="1" ht="34.35" customHeight="1">
      <c r="B19" s="659" t="s">
        <v>284</v>
      </c>
      <c r="C19" s="660"/>
      <c r="D19" s="657" t="s">
        <v>285</v>
      </c>
      <c r="E19" s="658"/>
      <c r="F19" s="359" t="s">
        <v>264</v>
      </c>
      <c r="G19" s="360">
        <v>1</v>
      </c>
      <c r="H19" s="361"/>
      <c r="I19" s="362">
        <f t="shared" ref="I19:I34" si="1">ROUND((G19*H19),2)</f>
        <v>0</v>
      </c>
    </row>
    <row r="20" spans="2:16" s="396" customFormat="1" ht="17.45" customHeight="1">
      <c r="B20" s="391" t="s">
        <v>286</v>
      </c>
      <c r="C20" s="392"/>
      <c r="D20" s="669" t="s">
        <v>287</v>
      </c>
      <c r="E20" s="670"/>
      <c r="F20" s="393" t="s">
        <v>264</v>
      </c>
      <c r="G20" s="394">
        <v>1</v>
      </c>
      <c r="H20" s="395"/>
      <c r="I20" s="362">
        <f t="shared" si="1"/>
        <v>0</v>
      </c>
      <c r="O20" s="397"/>
      <c r="P20" s="397"/>
    </row>
    <row r="21" spans="2:16" s="390" customFormat="1" ht="18" customHeight="1">
      <c r="B21" s="659" t="s">
        <v>288</v>
      </c>
      <c r="C21" s="660"/>
      <c r="D21" s="657" t="s">
        <v>289</v>
      </c>
      <c r="E21" s="658"/>
      <c r="F21" s="359" t="s">
        <v>264</v>
      </c>
      <c r="G21" s="360">
        <v>1</v>
      </c>
      <c r="H21" s="361"/>
      <c r="I21" s="362">
        <f t="shared" si="1"/>
        <v>0</v>
      </c>
    </row>
    <row r="22" spans="2:16" s="390" customFormat="1" ht="18" customHeight="1">
      <c r="B22" s="659" t="s">
        <v>290</v>
      </c>
      <c r="C22" s="660"/>
      <c r="D22" s="657" t="s">
        <v>291</v>
      </c>
      <c r="E22" s="658"/>
      <c r="F22" s="359" t="s">
        <v>264</v>
      </c>
      <c r="G22" s="360">
        <v>1</v>
      </c>
      <c r="H22" s="361"/>
      <c r="I22" s="362">
        <f t="shared" si="1"/>
        <v>0</v>
      </c>
    </row>
    <row r="23" spans="2:16" s="390" customFormat="1" ht="18" customHeight="1">
      <c r="B23" s="659" t="s">
        <v>292</v>
      </c>
      <c r="C23" s="660"/>
      <c r="D23" s="657" t="s">
        <v>293</v>
      </c>
      <c r="E23" s="658"/>
      <c r="F23" s="359" t="s">
        <v>264</v>
      </c>
      <c r="G23" s="360">
        <v>1</v>
      </c>
      <c r="H23" s="361"/>
      <c r="I23" s="362">
        <f>ROUND((G23*H23),2)</f>
        <v>0</v>
      </c>
    </row>
    <row r="24" spans="2:16" s="398" customFormat="1" ht="19.350000000000001" customHeight="1">
      <c r="B24" s="357" t="s">
        <v>294</v>
      </c>
      <c r="C24" s="370"/>
      <c r="D24" s="665" t="s">
        <v>295</v>
      </c>
      <c r="E24" s="666"/>
      <c r="F24" s="359" t="s">
        <v>264</v>
      </c>
      <c r="G24" s="360">
        <v>1</v>
      </c>
      <c r="H24" s="361"/>
      <c r="I24" s="362">
        <f>ROUND((G24*H24),2)</f>
        <v>0</v>
      </c>
      <c r="O24" s="399"/>
      <c r="P24" s="399"/>
    </row>
    <row r="25" spans="2:16" ht="33.6" customHeight="1">
      <c r="B25" s="659" t="s">
        <v>296</v>
      </c>
      <c r="C25" s="660"/>
      <c r="D25" s="657" t="s">
        <v>297</v>
      </c>
      <c r="E25" s="658"/>
      <c r="F25" s="359" t="s">
        <v>264</v>
      </c>
      <c r="G25" s="360">
        <v>1</v>
      </c>
      <c r="H25" s="361"/>
      <c r="I25" s="362">
        <f>ROUND((G25*H25),2)</f>
        <v>0</v>
      </c>
      <c r="M25" s="400"/>
      <c r="N25" s="400"/>
    </row>
    <row r="26" spans="2:16" s="390" customFormat="1" ht="18.600000000000001" customHeight="1">
      <c r="B26" s="357" t="s">
        <v>298</v>
      </c>
      <c r="C26" s="370"/>
      <c r="D26" s="657" t="s">
        <v>299</v>
      </c>
      <c r="E26" s="658"/>
      <c r="F26" s="359" t="s">
        <v>264</v>
      </c>
      <c r="G26" s="360">
        <v>1</v>
      </c>
      <c r="H26" s="361"/>
      <c r="I26" s="362">
        <f>ROUND((G26*H26),2)</f>
        <v>0</v>
      </c>
    </row>
    <row r="27" spans="2:16" s="405" customFormat="1" ht="20.100000000000001" customHeight="1">
      <c r="B27" s="667" t="s">
        <v>300</v>
      </c>
      <c r="C27" s="668"/>
      <c r="D27" s="665" t="s">
        <v>301</v>
      </c>
      <c r="E27" s="666"/>
      <c r="F27" s="401" t="s">
        <v>264</v>
      </c>
      <c r="G27" s="402">
        <v>1</v>
      </c>
      <c r="H27" s="403"/>
      <c r="I27" s="404">
        <f>ROUND((G27*H27),2)</f>
        <v>0</v>
      </c>
      <c r="M27" s="400"/>
      <c r="N27" s="400"/>
      <c r="P27" s="406"/>
    </row>
    <row r="28" spans="2:16" s="390" customFormat="1" ht="18.600000000000001" customHeight="1">
      <c r="B28" s="357" t="s">
        <v>302</v>
      </c>
      <c r="C28" s="370"/>
      <c r="D28" s="657" t="s">
        <v>303</v>
      </c>
      <c r="E28" s="658"/>
      <c r="F28" s="359" t="s">
        <v>264</v>
      </c>
      <c r="G28" s="360">
        <v>1</v>
      </c>
      <c r="H28" s="361"/>
      <c r="I28" s="362">
        <f t="shared" si="1"/>
        <v>0</v>
      </c>
    </row>
    <row r="29" spans="2:16" ht="35.25" customHeight="1">
      <c r="B29" s="357" t="s">
        <v>304</v>
      </c>
      <c r="C29" s="370"/>
      <c r="D29" s="657" t="s">
        <v>305</v>
      </c>
      <c r="E29" s="658"/>
      <c r="F29" s="359" t="s">
        <v>264</v>
      </c>
      <c r="G29" s="360">
        <v>1</v>
      </c>
      <c r="H29" s="361"/>
      <c r="I29" s="362">
        <f>ROUND((G29*H29),2)</f>
        <v>0</v>
      </c>
    </row>
    <row r="30" spans="2:16" s="363" customFormat="1" ht="65.45" customHeight="1">
      <c r="B30" s="357" t="s">
        <v>306</v>
      </c>
      <c r="C30" s="370"/>
      <c r="D30" s="657" t="s">
        <v>307</v>
      </c>
      <c r="E30" s="658"/>
      <c r="F30" s="359" t="s">
        <v>264</v>
      </c>
      <c r="G30" s="360">
        <v>1</v>
      </c>
      <c r="H30" s="361"/>
      <c r="I30" s="362">
        <f>ROUND((G30*H30),2)</f>
        <v>0</v>
      </c>
    </row>
    <row r="31" spans="2:16" s="390" customFormat="1" ht="33.75" customHeight="1">
      <c r="B31" s="357" t="s">
        <v>308</v>
      </c>
      <c r="C31" s="370"/>
      <c r="D31" s="661" t="s">
        <v>309</v>
      </c>
      <c r="E31" s="662"/>
      <c r="F31" s="371" t="s">
        <v>274</v>
      </c>
      <c r="G31" s="372">
        <v>1</v>
      </c>
      <c r="H31" s="361"/>
      <c r="I31" s="362">
        <f t="shared" si="1"/>
        <v>0</v>
      </c>
    </row>
    <row r="32" spans="2:16" s="390" customFormat="1" ht="18.600000000000001" customHeight="1">
      <c r="B32" s="659" t="s">
        <v>310</v>
      </c>
      <c r="C32" s="660"/>
      <c r="D32" s="657" t="s">
        <v>276</v>
      </c>
      <c r="E32" s="658"/>
      <c r="F32" s="359" t="s">
        <v>274</v>
      </c>
      <c r="G32" s="360">
        <v>1</v>
      </c>
      <c r="H32" s="361"/>
      <c r="I32" s="362">
        <f t="shared" si="1"/>
        <v>0</v>
      </c>
    </row>
    <row r="33" spans="1:113" s="390" customFormat="1" ht="32.1" customHeight="1">
      <c r="B33" s="671" t="s">
        <v>311</v>
      </c>
      <c r="C33" s="672"/>
      <c r="D33" s="657" t="s">
        <v>278</v>
      </c>
      <c r="E33" s="658"/>
      <c r="F33" s="359" t="s">
        <v>274</v>
      </c>
      <c r="G33" s="360">
        <v>1</v>
      </c>
      <c r="H33" s="361"/>
      <c r="I33" s="362">
        <f t="shared" si="1"/>
        <v>0</v>
      </c>
    </row>
    <row r="34" spans="1:113" ht="18" customHeight="1">
      <c r="B34" s="673"/>
      <c r="C34" s="674"/>
      <c r="D34" s="675" t="s">
        <v>312</v>
      </c>
      <c r="E34" s="676"/>
      <c r="F34" s="377" t="s">
        <v>274</v>
      </c>
      <c r="G34" s="378">
        <v>1</v>
      </c>
      <c r="H34" s="379">
        <f>SUM(I17:I33)</f>
        <v>0</v>
      </c>
      <c r="I34" s="380">
        <f t="shared" si="1"/>
        <v>0</v>
      </c>
    </row>
    <row r="35" spans="1:113" ht="21.6" customHeight="1">
      <c r="B35" s="381"/>
      <c r="C35" s="382"/>
      <c r="D35" s="383"/>
      <c r="E35" s="384"/>
      <c r="F35" s="385"/>
      <c r="G35" s="386"/>
      <c r="H35" s="386"/>
      <c r="I35" s="387"/>
    </row>
    <row r="36" spans="1:113" s="363" customFormat="1" ht="35.1" customHeight="1">
      <c r="B36" s="407" t="s">
        <v>313</v>
      </c>
      <c r="C36" s="408"/>
      <c r="D36" s="677" t="s">
        <v>314</v>
      </c>
      <c r="E36" s="678"/>
      <c r="F36" s="409"/>
      <c r="G36" s="410"/>
      <c r="H36" s="411"/>
      <c r="I36" s="412"/>
    </row>
    <row r="37" spans="1:113" s="363" customFormat="1" ht="15.75" customHeight="1">
      <c r="B37" s="413" t="s">
        <v>315</v>
      </c>
      <c r="C37" s="370"/>
      <c r="D37" s="657" t="s">
        <v>316</v>
      </c>
      <c r="E37" s="658"/>
      <c r="F37" s="359" t="s">
        <v>317</v>
      </c>
      <c r="G37" s="360">
        <v>5</v>
      </c>
      <c r="H37" s="361"/>
      <c r="I37" s="362">
        <f>ROUND((G37*H37),2)</f>
        <v>0</v>
      </c>
      <c r="M37" s="324"/>
    </row>
    <row r="38" spans="1:113" s="363" customFormat="1" ht="17.45" customHeight="1">
      <c r="B38" s="414" t="s">
        <v>318</v>
      </c>
      <c r="C38" s="415"/>
      <c r="D38" s="684" t="s">
        <v>319</v>
      </c>
      <c r="E38" s="685"/>
      <c r="F38" s="416" t="s">
        <v>317</v>
      </c>
      <c r="G38" s="417">
        <v>5</v>
      </c>
      <c r="H38" s="418"/>
      <c r="I38" s="419">
        <f>ROUND((G38*H38),2)</f>
        <v>0</v>
      </c>
      <c r="M38" s="324"/>
    </row>
    <row r="39" spans="1:113" s="363" customFormat="1" ht="18" customHeight="1">
      <c r="B39" s="381"/>
      <c r="C39" s="382"/>
      <c r="D39" s="383"/>
      <c r="E39" s="384"/>
      <c r="F39" s="385"/>
      <c r="G39" s="386"/>
      <c r="H39" s="386"/>
      <c r="I39" s="387"/>
    </row>
    <row r="40" spans="1:113" s="363" customFormat="1" ht="17.45" customHeight="1">
      <c r="B40" s="420" t="s">
        <v>320</v>
      </c>
      <c r="C40" s="408"/>
      <c r="D40" s="677" t="s">
        <v>321</v>
      </c>
      <c r="E40" s="678"/>
      <c r="F40" s="421"/>
      <c r="G40" s="422"/>
      <c r="H40" s="411"/>
      <c r="I40" s="423"/>
    </row>
    <row r="41" spans="1:113" s="363" customFormat="1" ht="15.75" customHeight="1">
      <c r="B41" s="414" t="s">
        <v>322</v>
      </c>
      <c r="C41" s="415"/>
      <c r="D41" s="684" t="s">
        <v>323</v>
      </c>
      <c r="E41" s="685"/>
      <c r="F41" s="424" t="s">
        <v>264</v>
      </c>
      <c r="G41" s="417">
        <v>1</v>
      </c>
      <c r="H41" s="418"/>
      <c r="I41" s="419">
        <f>ROUND((G41*H41),2)</f>
        <v>0</v>
      </c>
    </row>
    <row r="42" spans="1:113" s="363" customFormat="1" ht="18" customHeight="1" thickBot="1">
      <c r="B42" s="381"/>
      <c r="C42" s="382"/>
      <c r="D42" s="383"/>
      <c r="E42" s="384"/>
      <c r="F42" s="385"/>
      <c r="G42" s="386"/>
      <c r="H42" s="386"/>
      <c r="I42" s="387"/>
    </row>
    <row r="43" spans="1:113" s="405" customFormat="1" ht="34.5" customHeight="1" thickBot="1">
      <c r="B43" s="425" t="str">
        <f>B3</f>
        <v>1.</v>
      </c>
      <c r="C43" s="426"/>
      <c r="D43" s="686" t="s">
        <v>324</v>
      </c>
      <c r="E43" s="687"/>
      <c r="F43" s="427"/>
      <c r="G43" s="428"/>
      <c r="H43" s="428"/>
      <c r="I43" s="429">
        <f>ROUND(SUM(I36:I42)+I14+I34,2)</f>
        <v>0</v>
      </c>
    </row>
    <row r="44" spans="1:113" s="430" customFormat="1" ht="27" customHeight="1">
      <c r="B44" s="431"/>
      <c r="C44" s="432"/>
      <c r="D44" s="352"/>
      <c r="E44" s="433"/>
      <c r="F44" s="434"/>
      <c r="G44" s="435"/>
      <c r="H44" s="436"/>
      <c r="I44" s="355"/>
      <c r="J44" s="437"/>
    </row>
    <row r="45" spans="1:113" s="442" customFormat="1" ht="24.75" customHeight="1">
      <c r="A45" s="324"/>
      <c r="B45" s="334" t="s">
        <v>325</v>
      </c>
      <c r="C45" s="438"/>
      <c r="D45" s="439" t="s">
        <v>326</v>
      </c>
      <c r="E45" s="440"/>
      <c r="F45" s="441"/>
      <c r="G45" s="338"/>
      <c r="H45" s="338"/>
      <c r="I45" s="339"/>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c r="AZ45" s="324"/>
      <c r="BA45" s="324"/>
      <c r="BB45" s="324"/>
      <c r="BC45" s="324"/>
      <c r="BD45" s="324"/>
      <c r="BE45" s="324"/>
      <c r="BF45" s="324"/>
      <c r="BG45" s="324"/>
      <c r="BH45" s="324"/>
      <c r="BI45" s="324"/>
      <c r="BJ45" s="324"/>
      <c r="BK45" s="324"/>
      <c r="BL45" s="324"/>
      <c r="BM45" s="324"/>
      <c r="BN45" s="324"/>
      <c r="BO45" s="324"/>
      <c r="BP45" s="324"/>
      <c r="BQ45" s="324"/>
      <c r="BR45" s="324"/>
      <c r="BS45" s="324"/>
      <c r="BT45" s="324"/>
      <c r="BU45" s="324"/>
      <c r="BV45" s="324"/>
      <c r="BW45" s="324"/>
      <c r="BX45" s="324"/>
      <c r="BY45" s="324"/>
      <c r="BZ45" s="324"/>
      <c r="CA45" s="324"/>
      <c r="CB45" s="324"/>
      <c r="CC45" s="324"/>
      <c r="CD45" s="324"/>
      <c r="CE45" s="324"/>
      <c r="CF45" s="324"/>
      <c r="CG45" s="324"/>
      <c r="CH45" s="324"/>
      <c r="CI45" s="324"/>
      <c r="CJ45" s="324"/>
      <c r="CK45" s="324"/>
      <c r="CL45" s="324"/>
      <c r="CM45" s="324"/>
      <c r="CN45" s="324"/>
      <c r="CO45" s="324"/>
      <c r="CP45" s="324"/>
      <c r="CQ45" s="324"/>
      <c r="CR45" s="324"/>
      <c r="CS45" s="324"/>
      <c r="CT45" s="324"/>
      <c r="CU45" s="324"/>
      <c r="CV45" s="324"/>
      <c r="CW45" s="324"/>
      <c r="CX45" s="324"/>
      <c r="CY45" s="324"/>
      <c r="CZ45" s="324"/>
      <c r="DA45" s="324"/>
      <c r="DB45" s="324"/>
      <c r="DC45" s="324"/>
      <c r="DD45" s="324"/>
      <c r="DE45" s="324"/>
      <c r="DF45" s="324"/>
      <c r="DG45" s="324"/>
      <c r="DH45" s="324"/>
      <c r="DI45" s="324"/>
    </row>
    <row r="46" spans="1:113" s="363" customFormat="1" ht="18" customHeight="1">
      <c r="B46" s="381"/>
      <c r="C46" s="382"/>
      <c r="D46" s="383"/>
      <c r="E46" s="384"/>
      <c r="F46" s="385"/>
      <c r="G46" s="386"/>
      <c r="H46" s="386"/>
      <c r="I46" s="387"/>
    </row>
    <row r="47" spans="1:113" s="363" customFormat="1" ht="156.75" customHeight="1">
      <c r="B47" s="420" t="s">
        <v>327</v>
      </c>
      <c r="C47" s="443"/>
      <c r="D47" s="677" t="s">
        <v>328</v>
      </c>
      <c r="E47" s="681"/>
      <c r="F47" s="421"/>
      <c r="G47" s="422"/>
      <c r="H47" s="411"/>
      <c r="I47" s="444"/>
    </row>
    <row r="48" spans="1:113" ht="18" customHeight="1">
      <c r="B48" s="445" t="s">
        <v>329</v>
      </c>
      <c r="C48" s="446"/>
      <c r="D48" s="682" t="s">
        <v>330</v>
      </c>
      <c r="E48" s="683"/>
      <c r="F48" s="447" t="s">
        <v>264</v>
      </c>
      <c r="G48" s="448">
        <v>14</v>
      </c>
      <c r="H48" s="449"/>
      <c r="I48" s="362">
        <f>ROUND((G48*H48),2)</f>
        <v>0</v>
      </c>
      <c r="R48" s="363"/>
    </row>
    <row r="49" spans="1:120" ht="17.45" customHeight="1">
      <c r="B49" s="414" t="s">
        <v>331</v>
      </c>
      <c r="C49" s="450"/>
      <c r="D49" s="679" t="s">
        <v>332</v>
      </c>
      <c r="E49" s="680"/>
      <c r="F49" s="451" t="s">
        <v>264</v>
      </c>
      <c r="G49" s="452">
        <v>14</v>
      </c>
      <c r="H49" s="418"/>
      <c r="I49" s="453">
        <f>ROUND((G49*H49),2)</f>
        <v>0</v>
      </c>
      <c r="R49" s="363"/>
    </row>
    <row r="50" spans="1:120" s="363" customFormat="1" ht="18" customHeight="1">
      <c r="B50" s="381"/>
      <c r="C50" s="382"/>
      <c r="D50" s="383"/>
      <c r="E50" s="384"/>
      <c r="F50" s="385"/>
      <c r="G50" s="386"/>
      <c r="H50" s="386"/>
      <c r="I50" s="387"/>
    </row>
    <row r="51" spans="1:120" s="363" customFormat="1" ht="141" customHeight="1">
      <c r="B51" s="420" t="s">
        <v>333</v>
      </c>
      <c r="C51" s="443"/>
      <c r="D51" s="677" t="s">
        <v>334</v>
      </c>
      <c r="E51" s="681"/>
      <c r="F51" s="454"/>
      <c r="G51" s="455"/>
      <c r="H51" s="411"/>
      <c r="I51" s="444"/>
    </row>
    <row r="52" spans="1:120" ht="18" customHeight="1">
      <c r="B52" s="445" t="s">
        <v>335</v>
      </c>
      <c r="C52" s="446"/>
      <c r="D52" s="682" t="s">
        <v>330</v>
      </c>
      <c r="E52" s="683"/>
      <c r="F52" s="447" t="s">
        <v>264</v>
      </c>
      <c r="G52" s="448">
        <v>2</v>
      </c>
      <c r="H52" s="449"/>
      <c r="I52" s="362">
        <f>ROUND((G52*H52),2)</f>
        <v>0</v>
      </c>
      <c r="R52" s="363"/>
    </row>
    <row r="53" spans="1:120" ht="17.45" customHeight="1">
      <c r="B53" s="414" t="s">
        <v>336</v>
      </c>
      <c r="C53" s="450"/>
      <c r="D53" s="679" t="s">
        <v>337</v>
      </c>
      <c r="E53" s="680"/>
      <c r="F53" s="451" t="s">
        <v>264</v>
      </c>
      <c r="G53" s="452">
        <v>2</v>
      </c>
      <c r="H53" s="418"/>
      <c r="I53" s="453">
        <f>ROUND((G53*H53),2)</f>
        <v>0</v>
      </c>
      <c r="R53" s="363"/>
    </row>
    <row r="54" spans="1:120" s="363" customFormat="1" ht="18" customHeight="1">
      <c r="B54" s="381"/>
      <c r="C54" s="382"/>
      <c r="D54" s="383"/>
      <c r="E54" s="384"/>
      <c r="F54" s="385"/>
      <c r="G54" s="386"/>
      <c r="H54" s="386"/>
      <c r="I54" s="387"/>
    </row>
    <row r="55" spans="1:120" s="363" customFormat="1" ht="33.75" customHeight="1">
      <c r="B55" s="351" t="s">
        <v>338</v>
      </c>
      <c r="C55" s="456"/>
      <c r="D55" s="677" t="s">
        <v>314</v>
      </c>
      <c r="E55" s="678"/>
      <c r="F55" s="353"/>
      <c r="G55" s="354"/>
      <c r="H55" s="457"/>
      <c r="I55" s="356"/>
      <c r="J55" s="324"/>
      <c r="K55" s="324"/>
      <c r="L55" s="324"/>
      <c r="M55" s="324"/>
      <c r="N55" s="324"/>
    </row>
    <row r="56" spans="1:120" s="363" customFormat="1" ht="15.75" customHeight="1">
      <c r="B56" s="458" t="s">
        <v>339</v>
      </c>
      <c r="C56" s="415"/>
      <c r="D56" s="684" t="s">
        <v>316</v>
      </c>
      <c r="E56" s="685"/>
      <c r="F56" s="416" t="s">
        <v>317</v>
      </c>
      <c r="G56" s="417">
        <v>50</v>
      </c>
      <c r="H56" s="418"/>
      <c r="I56" s="459">
        <f>ROUND((G56*H56),2)</f>
        <v>0</v>
      </c>
      <c r="J56" s="324"/>
      <c r="K56" s="324"/>
      <c r="L56" s="324"/>
      <c r="M56" s="324"/>
    </row>
    <row r="57" spans="1:120" s="363" customFormat="1" ht="18" customHeight="1" thickBot="1">
      <c r="B57" s="381"/>
      <c r="C57" s="382"/>
      <c r="D57" s="383"/>
      <c r="E57" s="384"/>
      <c r="F57" s="385"/>
      <c r="G57" s="386"/>
      <c r="H57" s="386"/>
      <c r="I57" s="387"/>
    </row>
    <row r="58" spans="1:120" ht="31.5" customHeight="1" thickBot="1">
      <c r="B58" s="425" t="str">
        <f>B45</f>
        <v>2.</v>
      </c>
      <c r="C58" s="460"/>
      <c r="D58" s="690" t="s">
        <v>340</v>
      </c>
      <c r="E58" s="691"/>
      <c r="F58" s="461"/>
      <c r="G58" s="428"/>
      <c r="H58" s="428"/>
      <c r="I58" s="429">
        <f>ROUND(SUM(I48:I57),2)</f>
        <v>0</v>
      </c>
    </row>
    <row r="59" spans="1:120" s="363" customFormat="1" ht="16.5" customHeight="1">
      <c r="B59" s="462"/>
      <c r="C59" s="463"/>
      <c r="D59" s="464"/>
      <c r="E59" s="465"/>
      <c r="F59" s="462"/>
      <c r="G59" s="466"/>
      <c r="H59" s="466"/>
      <c r="I59" s="467"/>
    </row>
    <row r="60" spans="1:120" s="468" customFormat="1" ht="34.5" customHeight="1">
      <c r="B60" s="469" t="s">
        <v>341</v>
      </c>
      <c r="C60" s="470"/>
      <c r="D60" s="692" t="s">
        <v>342</v>
      </c>
      <c r="E60" s="693"/>
      <c r="F60" s="693"/>
      <c r="G60" s="471"/>
      <c r="H60" s="472"/>
      <c r="I60" s="473"/>
    </row>
    <row r="61" spans="1:120" ht="14.25" customHeight="1">
      <c r="B61" s="474"/>
      <c r="C61" s="475"/>
      <c r="D61" s="476"/>
      <c r="E61" s="477"/>
      <c r="F61" s="478"/>
      <c r="G61" s="479"/>
      <c r="H61" s="479"/>
      <c r="I61" s="480"/>
    </row>
    <row r="62" spans="1:120" ht="33.75" customHeight="1">
      <c r="B62" s="481" t="s">
        <v>343</v>
      </c>
      <c r="C62" s="482"/>
      <c r="D62" s="694" t="s">
        <v>344</v>
      </c>
      <c r="E62" s="695"/>
      <c r="F62" s="483" t="s">
        <v>264</v>
      </c>
      <c r="G62" s="484">
        <v>3</v>
      </c>
      <c r="H62" s="331"/>
      <c r="I62" s="485">
        <f>ROUND((G62*H62),2)</f>
        <v>0</v>
      </c>
    </row>
    <row r="63" spans="1:120" ht="18" customHeight="1" thickBot="1">
      <c r="B63" s="381"/>
      <c r="C63" s="486"/>
      <c r="D63" s="383"/>
      <c r="E63" s="384"/>
      <c r="F63" s="385"/>
      <c r="G63" s="386"/>
      <c r="H63" s="386"/>
      <c r="I63" s="387"/>
    </row>
    <row r="64" spans="1:120" s="442" customFormat="1" ht="27" customHeight="1" thickBot="1">
      <c r="A64" s="324"/>
      <c r="B64" s="425" t="str">
        <f>B60</f>
        <v>3.</v>
      </c>
      <c r="C64" s="487"/>
      <c r="D64" s="686" t="s">
        <v>345</v>
      </c>
      <c r="E64" s="687"/>
      <c r="F64" s="488"/>
      <c r="G64" s="489"/>
      <c r="H64" s="489"/>
      <c r="I64" s="429">
        <f>ROUND(SUM(I62:I63),2)</f>
        <v>0</v>
      </c>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4"/>
      <c r="DD64" s="324"/>
      <c r="DE64" s="324"/>
      <c r="DF64" s="324"/>
      <c r="DG64" s="324"/>
      <c r="DH64" s="324"/>
      <c r="DI64" s="324"/>
      <c r="DJ64" s="324"/>
      <c r="DK64" s="324"/>
      <c r="DL64" s="324"/>
      <c r="DM64" s="324"/>
      <c r="DN64" s="324"/>
      <c r="DO64" s="324"/>
      <c r="DP64" s="324"/>
    </row>
    <row r="65" spans="2:21" s="363" customFormat="1" ht="25.5" customHeight="1">
      <c r="B65" s="462"/>
      <c r="C65" s="463"/>
      <c r="D65" s="464"/>
      <c r="E65" s="465"/>
      <c r="F65" s="462"/>
      <c r="G65" s="466"/>
      <c r="H65" s="466"/>
      <c r="I65" s="467"/>
    </row>
    <row r="66" spans="2:21" ht="26.25" customHeight="1">
      <c r="B66" s="334" t="s">
        <v>346</v>
      </c>
      <c r="C66" s="490"/>
      <c r="D66" s="491" t="s">
        <v>347</v>
      </c>
      <c r="E66" s="492"/>
      <c r="F66" s="493"/>
      <c r="G66" s="338"/>
      <c r="H66" s="338"/>
      <c r="I66" s="339"/>
      <c r="M66" s="363"/>
    </row>
    <row r="67" spans="2:21" ht="18" customHeight="1">
      <c r="B67" s="381"/>
      <c r="C67" s="486"/>
      <c r="D67" s="383"/>
      <c r="E67" s="384"/>
      <c r="F67" s="385"/>
      <c r="G67" s="386"/>
      <c r="H67" s="386"/>
      <c r="I67" s="387"/>
    </row>
    <row r="68" spans="2:21" s="468" customFormat="1" ht="32.450000000000003" customHeight="1">
      <c r="B68" s="494" t="s">
        <v>348</v>
      </c>
      <c r="C68" s="495"/>
      <c r="D68" s="696" t="s">
        <v>349</v>
      </c>
      <c r="E68" s="697"/>
      <c r="F68" s="496"/>
      <c r="G68" s="497"/>
      <c r="H68" s="498"/>
      <c r="I68" s="499"/>
      <c r="M68" s="500"/>
    </row>
    <row r="69" spans="2:21" ht="18" customHeight="1">
      <c r="B69" s="381"/>
      <c r="C69" s="486"/>
      <c r="D69" s="383"/>
      <c r="E69" s="384"/>
      <c r="F69" s="385"/>
      <c r="G69" s="386"/>
      <c r="H69" s="386"/>
      <c r="I69" s="387"/>
    </row>
    <row r="70" spans="2:21" ht="18.600000000000001" customHeight="1">
      <c r="B70" s="481" t="s">
        <v>350</v>
      </c>
      <c r="C70" s="501"/>
      <c r="D70" s="694" t="s">
        <v>351</v>
      </c>
      <c r="E70" s="695"/>
      <c r="F70" s="502" t="s">
        <v>317</v>
      </c>
      <c r="G70" s="484">
        <v>10</v>
      </c>
      <c r="H70" s="503"/>
      <c r="I70" s="504">
        <f>ROUND((G70*H70),2)</f>
        <v>0</v>
      </c>
      <c r="N70" s="363"/>
    </row>
    <row r="71" spans="2:21" ht="18" customHeight="1">
      <c r="B71" s="381"/>
      <c r="C71" s="486"/>
      <c r="D71" s="383"/>
      <c r="E71" s="384"/>
      <c r="F71" s="385"/>
      <c r="G71" s="386"/>
      <c r="H71" s="386"/>
      <c r="I71" s="387"/>
    </row>
    <row r="72" spans="2:21" ht="81.75" customHeight="1">
      <c r="B72" s="351" t="s">
        <v>352</v>
      </c>
      <c r="C72" s="505"/>
      <c r="D72" s="677" t="s">
        <v>353</v>
      </c>
      <c r="E72" s="678"/>
      <c r="F72" s="506"/>
      <c r="G72" s="507"/>
      <c r="H72" s="508"/>
      <c r="I72" s="509"/>
      <c r="N72" s="400"/>
      <c r="O72" s="400"/>
      <c r="P72" s="400"/>
      <c r="Q72" s="400"/>
      <c r="R72" s="363"/>
    </row>
    <row r="73" spans="2:21" ht="20.100000000000001" customHeight="1">
      <c r="B73" s="414" t="s">
        <v>354</v>
      </c>
      <c r="C73" s="510"/>
      <c r="D73" s="684" t="s">
        <v>355</v>
      </c>
      <c r="E73" s="685"/>
      <c r="F73" s="424" t="s">
        <v>6</v>
      </c>
      <c r="G73" s="417">
        <v>3.5</v>
      </c>
      <c r="H73" s="511"/>
      <c r="I73" s="512">
        <f>ROUND((G73*H73),2)</f>
        <v>0</v>
      </c>
      <c r="N73" s="400"/>
      <c r="O73" s="400"/>
      <c r="P73" s="400"/>
      <c r="Q73" s="400"/>
    </row>
    <row r="74" spans="2:21" ht="18" customHeight="1">
      <c r="B74" s="381"/>
      <c r="C74" s="486"/>
      <c r="D74" s="383"/>
      <c r="E74" s="384"/>
      <c r="F74" s="385"/>
      <c r="G74" s="386"/>
      <c r="H74" s="386"/>
      <c r="I74" s="387"/>
    </row>
    <row r="75" spans="2:21" ht="65.25" customHeight="1">
      <c r="B75" s="351" t="s">
        <v>356</v>
      </c>
      <c r="C75" s="513"/>
      <c r="D75" s="677" t="s">
        <v>357</v>
      </c>
      <c r="E75" s="678"/>
      <c r="F75" s="514"/>
      <c r="G75" s="507"/>
      <c r="H75" s="508"/>
      <c r="I75" s="509"/>
      <c r="N75" s="400"/>
      <c r="O75" s="400"/>
      <c r="P75" s="400"/>
      <c r="Q75" s="400"/>
      <c r="R75" s="400"/>
      <c r="S75" s="400"/>
      <c r="T75" s="515"/>
      <c r="U75" s="515"/>
    </row>
    <row r="76" spans="2:21" ht="33.6" customHeight="1">
      <c r="B76" s="357" t="s">
        <v>358</v>
      </c>
      <c r="C76" s="370"/>
      <c r="D76" s="657" t="s">
        <v>359</v>
      </c>
      <c r="E76" s="658"/>
      <c r="F76" s="359" t="s">
        <v>6</v>
      </c>
      <c r="G76" s="360">
        <v>1</v>
      </c>
      <c r="H76" s="516"/>
      <c r="I76" s="517">
        <f>ROUND((G76*H76),2)</f>
        <v>0</v>
      </c>
      <c r="M76" s="400"/>
      <c r="N76" s="400"/>
      <c r="O76" s="400"/>
      <c r="P76" s="400"/>
      <c r="Q76" s="400"/>
      <c r="S76" s="400"/>
      <c r="T76" s="400"/>
    </row>
    <row r="77" spans="2:21" ht="33.6" customHeight="1">
      <c r="B77" s="518" t="s">
        <v>360</v>
      </c>
      <c r="C77" s="519"/>
      <c r="D77" s="688" t="s">
        <v>361</v>
      </c>
      <c r="E77" s="689"/>
      <c r="F77" s="520" t="s">
        <v>6</v>
      </c>
      <c r="G77" s="521">
        <v>0.5</v>
      </c>
      <c r="H77" s="522"/>
      <c r="I77" s="523">
        <f>ROUND((G77*H77),2)</f>
        <v>0</v>
      </c>
      <c r="M77" s="400"/>
      <c r="N77" s="400"/>
      <c r="O77" s="400"/>
      <c r="P77" s="400"/>
      <c r="Q77" s="400"/>
      <c r="S77" s="400"/>
      <c r="T77" s="400"/>
    </row>
    <row r="78" spans="2:21" ht="18" customHeight="1">
      <c r="B78" s="381"/>
      <c r="C78" s="486"/>
      <c r="D78" s="383"/>
      <c r="E78" s="384"/>
      <c r="F78" s="385"/>
      <c r="G78" s="386"/>
      <c r="H78" s="386"/>
      <c r="I78" s="387"/>
    </row>
    <row r="79" spans="2:21" ht="78.599999999999994" customHeight="1">
      <c r="B79" s="351" t="s">
        <v>362</v>
      </c>
      <c r="C79" s="524"/>
      <c r="D79" s="677" t="s">
        <v>363</v>
      </c>
      <c r="E79" s="678"/>
      <c r="F79" s="514"/>
      <c r="G79" s="507"/>
      <c r="H79" s="508"/>
      <c r="I79" s="509"/>
    </row>
    <row r="80" spans="2:21" ht="20.45" customHeight="1">
      <c r="B80" s="357" t="s">
        <v>364</v>
      </c>
      <c r="C80" s="370"/>
      <c r="D80" s="657" t="s">
        <v>365</v>
      </c>
      <c r="E80" s="658"/>
      <c r="F80" s="525" t="s">
        <v>317</v>
      </c>
      <c r="G80" s="360">
        <v>7</v>
      </c>
      <c r="H80" s="516"/>
      <c r="I80" s="517">
        <f>ROUND((G80*H80),2)</f>
        <v>0</v>
      </c>
      <c r="N80" s="400"/>
      <c r="O80" s="400"/>
      <c r="P80" s="400"/>
      <c r="Q80" s="526"/>
    </row>
    <row r="81" spans="2:17" ht="20.45" customHeight="1">
      <c r="B81" s="518" t="s">
        <v>366</v>
      </c>
      <c r="C81" s="519"/>
      <c r="D81" s="688" t="s">
        <v>367</v>
      </c>
      <c r="E81" s="689"/>
      <c r="F81" s="527" t="s">
        <v>317</v>
      </c>
      <c r="G81" s="521">
        <v>3</v>
      </c>
      <c r="H81" s="522"/>
      <c r="I81" s="523">
        <f>ROUND((G81*H81),2)</f>
        <v>0</v>
      </c>
      <c r="N81" s="400"/>
      <c r="O81" s="400"/>
      <c r="P81" s="400"/>
      <c r="Q81" s="526"/>
    </row>
    <row r="82" spans="2:17" ht="18" customHeight="1">
      <c r="B82" s="381"/>
      <c r="C82" s="486"/>
      <c r="D82" s="383"/>
      <c r="E82" s="384"/>
      <c r="F82" s="385"/>
      <c r="G82" s="386"/>
      <c r="H82" s="386"/>
      <c r="I82" s="387"/>
    </row>
    <row r="83" spans="2:17" ht="36.75" customHeight="1">
      <c r="B83" s="528" t="s">
        <v>368</v>
      </c>
      <c r="C83" s="529"/>
      <c r="D83" s="704" t="s">
        <v>369</v>
      </c>
      <c r="E83" s="705"/>
      <c r="F83" s="502" t="s">
        <v>317</v>
      </c>
      <c r="G83" s="484">
        <v>10</v>
      </c>
      <c r="H83" s="503"/>
      <c r="I83" s="504">
        <f>ROUND((G83*H83),2)</f>
        <v>0</v>
      </c>
    </row>
    <row r="84" spans="2:17" ht="18" customHeight="1">
      <c r="B84" s="381"/>
      <c r="C84" s="486"/>
      <c r="D84" s="383"/>
      <c r="E84" s="384"/>
      <c r="F84" s="385"/>
      <c r="G84" s="386"/>
      <c r="H84" s="386"/>
      <c r="I84" s="387"/>
    </row>
    <row r="85" spans="2:17" ht="33.6" customHeight="1">
      <c r="B85" s="528" t="s">
        <v>370</v>
      </c>
      <c r="C85" s="529"/>
      <c r="D85" s="704" t="s">
        <v>371</v>
      </c>
      <c r="E85" s="705"/>
      <c r="F85" s="502" t="s">
        <v>317</v>
      </c>
      <c r="G85" s="484">
        <v>20</v>
      </c>
      <c r="H85" s="503"/>
      <c r="I85" s="504">
        <f>ROUND((G85*H85),2)</f>
        <v>0</v>
      </c>
    </row>
    <row r="86" spans="2:17" ht="18" customHeight="1">
      <c r="B86" s="381"/>
      <c r="C86" s="486"/>
      <c r="D86" s="383"/>
      <c r="E86" s="384"/>
      <c r="F86" s="385"/>
      <c r="G86" s="386"/>
      <c r="H86" s="386"/>
      <c r="I86" s="387"/>
    </row>
    <row r="87" spans="2:17" ht="123.75" customHeight="1">
      <c r="B87" s="351" t="s">
        <v>372</v>
      </c>
      <c r="C87" s="524"/>
      <c r="D87" s="677" t="s">
        <v>373</v>
      </c>
      <c r="E87" s="678"/>
      <c r="F87" s="506"/>
      <c r="G87" s="507"/>
      <c r="H87" s="508"/>
      <c r="I87" s="509"/>
      <c r="N87" s="363"/>
    </row>
    <row r="88" spans="2:17" ht="35.1" customHeight="1">
      <c r="B88" s="357" t="s">
        <v>374</v>
      </c>
      <c r="C88" s="370"/>
      <c r="D88" s="657" t="s">
        <v>375</v>
      </c>
      <c r="E88" s="658"/>
      <c r="F88" s="359" t="s">
        <v>6</v>
      </c>
      <c r="G88" s="360">
        <v>1.5</v>
      </c>
      <c r="H88" s="516"/>
      <c r="I88" s="517">
        <f>ROUND((G88*H88),2)</f>
        <v>0</v>
      </c>
      <c r="N88" s="400"/>
      <c r="O88" s="400"/>
      <c r="P88" s="400"/>
      <c r="Q88" s="400"/>
    </row>
    <row r="89" spans="2:17" ht="35.1" customHeight="1">
      <c r="B89" s="518" t="s">
        <v>376</v>
      </c>
      <c r="C89" s="519"/>
      <c r="D89" s="688" t="s">
        <v>377</v>
      </c>
      <c r="E89" s="689"/>
      <c r="F89" s="520" t="s">
        <v>6</v>
      </c>
      <c r="G89" s="521">
        <v>0.5</v>
      </c>
      <c r="H89" s="522"/>
      <c r="I89" s="523">
        <f>ROUND((G89*H89),2)</f>
        <v>0</v>
      </c>
      <c r="N89" s="400"/>
      <c r="O89" s="400"/>
      <c r="P89" s="400"/>
      <c r="Q89" s="400"/>
    </row>
    <row r="90" spans="2:17" ht="18" customHeight="1">
      <c r="B90" s="381"/>
      <c r="C90" s="486"/>
      <c r="D90" s="383"/>
      <c r="E90" s="384"/>
      <c r="F90" s="385"/>
      <c r="G90" s="386"/>
      <c r="H90" s="386"/>
      <c r="I90" s="387"/>
    </row>
    <row r="91" spans="2:17" s="536" customFormat="1" ht="65.099999999999994" customHeight="1">
      <c r="B91" s="530" t="s">
        <v>378</v>
      </c>
      <c r="C91" s="531"/>
      <c r="D91" s="698" t="s">
        <v>379</v>
      </c>
      <c r="E91" s="699"/>
      <c r="F91" s="532" t="s">
        <v>264</v>
      </c>
      <c r="G91" s="533">
        <v>1</v>
      </c>
      <c r="H91" s="534"/>
      <c r="I91" s="535">
        <f>ROUND((G91*H91),2)</f>
        <v>0</v>
      </c>
      <c r="N91" s="537"/>
    </row>
    <row r="92" spans="2:17" ht="18" customHeight="1">
      <c r="B92" s="381"/>
      <c r="C92" s="486"/>
      <c r="D92" s="383"/>
      <c r="E92" s="384"/>
      <c r="F92" s="385"/>
      <c r="G92" s="386"/>
      <c r="H92" s="386"/>
      <c r="I92" s="387"/>
    </row>
    <row r="93" spans="2:17" s="536" customFormat="1" ht="65.099999999999994" customHeight="1">
      <c r="B93" s="530" t="s">
        <v>380</v>
      </c>
      <c r="C93" s="531"/>
      <c r="D93" s="698" t="s">
        <v>381</v>
      </c>
      <c r="E93" s="699"/>
      <c r="F93" s="532" t="s">
        <v>264</v>
      </c>
      <c r="G93" s="533">
        <v>1</v>
      </c>
      <c r="H93" s="534"/>
      <c r="I93" s="535">
        <f>ROUND((G93*H93),2)</f>
        <v>0</v>
      </c>
      <c r="N93" s="537"/>
    </row>
    <row r="94" spans="2:17" ht="18" customHeight="1">
      <c r="B94" s="381"/>
      <c r="C94" s="486"/>
      <c r="D94" s="383"/>
      <c r="E94" s="384"/>
      <c r="F94" s="385"/>
      <c r="G94" s="386"/>
      <c r="H94" s="386"/>
      <c r="I94" s="387"/>
    </row>
    <row r="95" spans="2:17" s="536" customFormat="1" ht="84" customHeight="1">
      <c r="B95" s="700" t="s">
        <v>382</v>
      </c>
      <c r="C95" s="701"/>
      <c r="D95" s="694" t="s">
        <v>383</v>
      </c>
      <c r="E95" s="695"/>
      <c r="F95" s="416" t="s">
        <v>6</v>
      </c>
      <c r="G95" s="417">
        <v>1</v>
      </c>
      <c r="H95" s="418"/>
      <c r="I95" s="419">
        <f>ROUND((G95*H95),2)</f>
        <v>0</v>
      </c>
      <c r="N95" s="405"/>
    </row>
    <row r="96" spans="2:17" ht="18" customHeight="1" thickBot="1">
      <c r="B96" s="381"/>
      <c r="C96" s="486"/>
      <c r="D96" s="383"/>
      <c r="E96" s="384"/>
      <c r="F96" s="385"/>
      <c r="G96" s="386"/>
      <c r="H96" s="386"/>
      <c r="I96" s="387"/>
    </row>
    <row r="97" spans="1:120" s="442" customFormat="1" ht="37.5" customHeight="1" thickBot="1">
      <c r="A97" s="324"/>
      <c r="B97" s="538" t="str">
        <f>B68</f>
        <v>4.1.</v>
      </c>
      <c r="C97" s="539"/>
      <c r="D97" s="702" t="s">
        <v>384</v>
      </c>
      <c r="E97" s="703"/>
      <c r="F97" s="540"/>
      <c r="G97" s="541"/>
      <c r="H97" s="541"/>
      <c r="I97" s="542">
        <f>ROUND(SUM(I70:I95),2)</f>
        <v>0</v>
      </c>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324"/>
      <c r="AP97" s="324"/>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c r="BT97" s="324"/>
      <c r="BU97" s="324"/>
      <c r="BV97" s="324"/>
      <c r="BW97" s="324"/>
      <c r="BX97" s="324"/>
      <c r="BY97" s="324"/>
      <c r="BZ97" s="324"/>
      <c r="CA97" s="324"/>
      <c r="CB97" s="324"/>
      <c r="CC97" s="324"/>
      <c r="CD97" s="324"/>
      <c r="CE97" s="324"/>
      <c r="CF97" s="324"/>
      <c r="CG97" s="324"/>
      <c r="CH97" s="324"/>
      <c r="CI97" s="324"/>
      <c r="CJ97" s="324"/>
      <c r="CK97" s="324"/>
      <c r="CL97" s="324"/>
      <c r="CM97" s="324"/>
      <c r="CN97" s="324"/>
      <c r="CO97" s="324"/>
      <c r="CP97" s="324"/>
      <c r="CQ97" s="324"/>
      <c r="CR97" s="324"/>
      <c r="CS97" s="324"/>
      <c r="CT97" s="324"/>
      <c r="CU97" s="324"/>
      <c r="CV97" s="324"/>
      <c r="CW97" s="324"/>
      <c r="CX97" s="324"/>
      <c r="CY97" s="324"/>
      <c r="CZ97" s="324"/>
      <c r="DA97" s="324"/>
      <c r="DB97" s="324"/>
      <c r="DC97" s="324"/>
      <c r="DD97" s="324"/>
      <c r="DE97" s="324"/>
      <c r="DF97" s="324"/>
      <c r="DG97" s="324"/>
      <c r="DH97" s="324"/>
      <c r="DI97" s="324"/>
      <c r="DJ97" s="324"/>
      <c r="DK97" s="324"/>
      <c r="DL97" s="324"/>
      <c r="DM97" s="324"/>
      <c r="DN97" s="324"/>
      <c r="DO97" s="324"/>
      <c r="DP97" s="324"/>
    </row>
    <row r="98" spans="1:120" ht="18" customHeight="1">
      <c r="B98" s="381"/>
      <c r="C98" s="486"/>
      <c r="D98" s="383"/>
      <c r="E98" s="384"/>
      <c r="F98" s="385"/>
      <c r="G98" s="386"/>
      <c r="H98" s="386"/>
      <c r="I98" s="387"/>
    </row>
    <row r="99" spans="1:120" s="468" customFormat="1" ht="32.450000000000003" customHeight="1">
      <c r="B99" s="494" t="s">
        <v>385</v>
      </c>
      <c r="C99" s="495"/>
      <c r="D99" s="696" t="s">
        <v>386</v>
      </c>
      <c r="E99" s="697"/>
      <c r="F99" s="496"/>
      <c r="G99" s="497"/>
      <c r="H99" s="498"/>
      <c r="I99" s="499"/>
      <c r="M99" s="500"/>
    </row>
    <row r="100" spans="1:120" ht="18" customHeight="1">
      <c r="B100" s="381"/>
      <c r="C100" s="486"/>
      <c r="D100" s="383"/>
      <c r="E100" s="384"/>
      <c r="F100" s="385"/>
      <c r="G100" s="386"/>
      <c r="H100" s="386"/>
      <c r="I100" s="387"/>
    </row>
    <row r="101" spans="1:120" ht="18.600000000000001" customHeight="1">
      <c r="B101" s="481" t="s">
        <v>387</v>
      </c>
      <c r="C101" s="501"/>
      <c r="D101" s="694" t="s">
        <v>351</v>
      </c>
      <c r="E101" s="695"/>
      <c r="F101" s="502" t="s">
        <v>317</v>
      </c>
      <c r="G101" s="484">
        <v>10</v>
      </c>
      <c r="H101" s="503"/>
      <c r="I101" s="504">
        <f>ROUND((G101*H101),2)</f>
        <v>0</v>
      </c>
      <c r="N101" s="363"/>
    </row>
    <row r="102" spans="1:120" ht="18" customHeight="1">
      <c r="B102" s="381"/>
      <c r="C102" s="486"/>
      <c r="D102" s="383"/>
      <c r="E102" s="384"/>
      <c r="F102" s="385"/>
      <c r="G102" s="386"/>
      <c r="H102" s="386"/>
      <c r="I102" s="387"/>
    </row>
    <row r="103" spans="1:120" ht="81.75" customHeight="1">
      <c r="B103" s="351" t="s">
        <v>388</v>
      </c>
      <c r="C103" s="505"/>
      <c r="D103" s="677" t="s">
        <v>353</v>
      </c>
      <c r="E103" s="678"/>
      <c r="F103" s="506"/>
      <c r="G103" s="507"/>
      <c r="H103" s="508"/>
      <c r="I103" s="509"/>
      <c r="N103" s="400"/>
      <c r="O103" s="400"/>
      <c r="P103" s="400"/>
      <c r="Q103" s="400"/>
      <c r="R103" s="363"/>
    </row>
    <row r="104" spans="1:120" ht="20.100000000000001" customHeight="1">
      <c r="B104" s="414" t="s">
        <v>389</v>
      </c>
      <c r="C104" s="510"/>
      <c r="D104" s="684" t="s">
        <v>390</v>
      </c>
      <c r="E104" s="685"/>
      <c r="F104" s="424" t="s">
        <v>6</v>
      </c>
      <c r="G104" s="417">
        <v>13</v>
      </c>
      <c r="H104" s="511"/>
      <c r="I104" s="512">
        <f>ROUND((G104*H104),2)</f>
        <v>0</v>
      </c>
      <c r="N104" s="400"/>
      <c r="O104" s="400"/>
      <c r="P104" s="400"/>
      <c r="Q104" s="400"/>
    </row>
    <row r="105" spans="1:120" ht="18" customHeight="1">
      <c r="B105" s="381"/>
      <c r="C105" s="486"/>
      <c r="D105" s="383"/>
      <c r="E105" s="384"/>
      <c r="F105" s="385"/>
      <c r="G105" s="386"/>
      <c r="H105" s="386"/>
      <c r="I105" s="387"/>
    </row>
    <row r="106" spans="1:120" ht="65.25" customHeight="1">
      <c r="B106" s="420" t="s">
        <v>391</v>
      </c>
      <c r="C106" s="543"/>
      <c r="D106" s="677" t="s">
        <v>357</v>
      </c>
      <c r="E106" s="678"/>
      <c r="F106" s="421"/>
      <c r="G106" s="422"/>
      <c r="H106" s="544"/>
      <c r="I106" s="545"/>
      <c r="N106" s="400"/>
      <c r="O106" s="400"/>
      <c r="P106" s="400"/>
      <c r="Q106" s="400"/>
      <c r="R106" s="400"/>
      <c r="S106" s="400"/>
      <c r="T106" s="515"/>
      <c r="U106" s="515"/>
    </row>
    <row r="107" spans="1:120" ht="33.6" customHeight="1">
      <c r="B107" s="518" t="s">
        <v>392</v>
      </c>
      <c r="C107" s="519"/>
      <c r="D107" s="688" t="s">
        <v>393</v>
      </c>
      <c r="E107" s="689"/>
      <c r="F107" s="520" t="s">
        <v>6</v>
      </c>
      <c r="G107" s="521">
        <v>5</v>
      </c>
      <c r="H107" s="522"/>
      <c r="I107" s="523">
        <f>ROUND((G107*H107),2)</f>
        <v>0</v>
      </c>
      <c r="M107" s="400"/>
      <c r="N107" s="400"/>
      <c r="O107" s="400"/>
      <c r="P107" s="400"/>
      <c r="Q107" s="400"/>
      <c r="S107" s="400"/>
      <c r="T107" s="400"/>
    </row>
    <row r="108" spans="1:120" ht="18" customHeight="1">
      <c r="B108" s="381"/>
      <c r="C108" s="486"/>
      <c r="D108" s="383"/>
      <c r="E108" s="384"/>
      <c r="F108" s="385"/>
      <c r="G108" s="386"/>
      <c r="H108" s="386"/>
      <c r="I108" s="387"/>
    </row>
    <row r="109" spans="1:120" ht="78.599999999999994" customHeight="1">
      <c r="B109" s="420" t="s">
        <v>394</v>
      </c>
      <c r="C109" s="546"/>
      <c r="D109" s="677" t="s">
        <v>363</v>
      </c>
      <c r="E109" s="678"/>
      <c r="F109" s="421"/>
      <c r="G109" s="422"/>
      <c r="H109" s="544"/>
      <c r="I109" s="545"/>
    </row>
    <row r="110" spans="1:120" ht="20.45" customHeight="1">
      <c r="B110" s="518" t="s">
        <v>395</v>
      </c>
      <c r="C110" s="519"/>
      <c r="D110" s="688" t="s">
        <v>367</v>
      </c>
      <c r="E110" s="689"/>
      <c r="F110" s="527" t="s">
        <v>317</v>
      </c>
      <c r="G110" s="521">
        <v>50</v>
      </c>
      <c r="H110" s="522"/>
      <c r="I110" s="523">
        <f>ROUND((G110*H110),2)</f>
        <v>0</v>
      </c>
      <c r="N110" s="400"/>
      <c r="O110" s="400"/>
      <c r="P110" s="400"/>
      <c r="Q110" s="526"/>
    </row>
    <row r="111" spans="1:120" ht="18" customHeight="1">
      <c r="B111" s="381"/>
      <c r="C111" s="486"/>
      <c r="D111" s="383"/>
      <c r="E111" s="384"/>
      <c r="F111" s="385"/>
      <c r="G111" s="386"/>
      <c r="H111" s="386"/>
      <c r="I111" s="387"/>
    </row>
    <row r="112" spans="1:120" ht="33.6" customHeight="1">
      <c r="B112" s="528" t="s">
        <v>396</v>
      </c>
      <c r="C112" s="529"/>
      <c r="D112" s="704" t="s">
        <v>371</v>
      </c>
      <c r="E112" s="705"/>
      <c r="F112" s="502" t="s">
        <v>317</v>
      </c>
      <c r="G112" s="484">
        <v>40</v>
      </c>
      <c r="H112" s="503"/>
      <c r="I112" s="504">
        <f>ROUND((G112*H112),2)</f>
        <v>0</v>
      </c>
    </row>
    <row r="113" spans="1:120" ht="18" customHeight="1">
      <c r="B113" s="381"/>
      <c r="C113" s="486"/>
      <c r="D113" s="383"/>
      <c r="E113" s="384"/>
      <c r="F113" s="385"/>
      <c r="G113" s="386"/>
      <c r="H113" s="386"/>
      <c r="I113" s="387"/>
    </row>
    <row r="114" spans="1:120" ht="123.75" customHeight="1">
      <c r="B114" s="420" t="s">
        <v>397</v>
      </c>
      <c r="C114" s="546"/>
      <c r="D114" s="677" t="s">
        <v>373</v>
      </c>
      <c r="E114" s="678"/>
      <c r="F114" s="547"/>
      <c r="G114" s="422"/>
      <c r="H114" s="544"/>
      <c r="I114" s="545"/>
      <c r="N114" s="363"/>
    </row>
    <row r="115" spans="1:120" ht="35.1" customHeight="1">
      <c r="B115" s="518" t="s">
        <v>398</v>
      </c>
      <c r="C115" s="519"/>
      <c r="D115" s="688" t="s">
        <v>399</v>
      </c>
      <c r="E115" s="689"/>
      <c r="F115" s="520" t="s">
        <v>6</v>
      </c>
      <c r="G115" s="521">
        <v>7.5</v>
      </c>
      <c r="H115" s="522"/>
      <c r="I115" s="523">
        <f>ROUND((G115*H115),2)</f>
        <v>0</v>
      </c>
      <c r="N115" s="400"/>
      <c r="O115" s="400"/>
      <c r="P115" s="400"/>
      <c r="Q115" s="400"/>
    </row>
    <row r="116" spans="1:120" ht="18" customHeight="1">
      <c r="B116" s="344"/>
      <c r="C116" s="548"/>
      <c r="D116" s="346"/>
      <c r="E116" s="347"/>
      <c r="F116" s="348"/>
      <c r="G116" s="349"/>
      <c r="H116" s="349"/>
      <c r="I116" s="350"/>
    </row>
    <row r="117" spans="1:120" s="536" customFormat="1" ht="84" customHeight="1">
      <c r="B117" s="706" t="s">
        <v>400</v>
      </c>
      <c r="C117" s="707"/>
      <c r="D117" s="688" t="s">
        <v>383</v>
      </c>
      <c r="E117" s="689"/>
      <c r="F117" s="520" t="s">
        <v>6</v>
      </c>
      <c r="G117" s="521">
        <v>3.5</v>
      </c>
      <c r="H117" s="549"/>
      <c r="I117" s="453">
        <f>ROUND((G117*H117),2)</f>
        <v>0</v>
      </c>
      <c r="N117" s="405"/>
    </row>
    <row r="118" spans="1:120" ht="18" customHeight="1" thickBot="1">
      <c r="B118" s="381"/>
      <c r="C118" s="486"/>
      <c r="D118" s="383"/>
      <c r="E118" s="384"/>
      <c r="F118" s="385"/>
      <c r="G118" s="386"/>
      <c r="H118" s="386"/>
      <c r="I118" s="387"/>
    </row>
    <row r="119" spans="1:120" s="442" customFormat="1" ht="39" customHeight="1" thickBot="1">
      <c r="A119" s="324"/>
      <c r="B119" s="538" t="str">
        <f>B99</f>
        <v>4.2.</v>
      </c>
      <c r="C119" s="539"/>
      <c r="D119" s="702" t="s">
        <v>401</v>
      </c>
      <c r="E119" s="703"/>
      <c r="F119" s="540"/>
      <c r="G119" s="541"/>
      <c r="H119" s="541"/>
      <c r="I119" s="542">
        <f>ROUND(SUM(I101:I117),2)</f>
        <v>0</v>
      </c>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4"/>
      <c r="AL119" s="324"/>
      <c r="AM119" s="324"/>
      <c r="AN119" s="324"/>
      <c r="AO119" s="324"/>
      <c r="AP119" s="324"/>
      <c r="AQ119" s="324"/>
      <c r="AR119" s="324"/>
      <c r="AS119" s="324"/>
      <c r="AT119" s="324"/>
      <c r="AU119" s="324"/>
      <c r="AV119" s="324"/>
      <c r="AW119" s="324"/>
      <c r="AX119" s="324"/>
      <c r="AY119" s="324"/>
      <c r="AZ119" s="324"/>
      <c r="BA119" s="324"/>
      <c r="BB119" s="324"/>
      <c r="BC119" s="324"/>
      <c r="BD119" s="324"/>
      <c r="BE119" s="324"/>
      <c r="BF119" s="324"/>
      <c r="BG119" s="324"/>
      <c r="BH119" s="324"/>
      <c r="BI119" s="324"/>
      <c r="BJ119" s="324"/>
      <c r="BK119" s="324"/>
      <c r="BL119" s="324"/>
      <c r="BM119" s="324"/>
      <c r="BN119" s="324"/>
      <c r="BO119" s="324"/>
      <c r="BP119" s="324"/>
      <c r="BQ119" s="324"/>
      <c r="BR119" s="324"/>
      <c r="BS119" s="324"/>
      <c r="BT119" s="324"/>
      <c r="BU119" s="324"/>
      <c r="BV119" s="324"/>
      <c r="BW119" s="324"/>
      <c r="BX119" s="324"/>
      <c r="BY119" s="324"/>
      <c r="BZ119" s="324"/>
      <c r="CA119" s="324"/>
      <c r="CB119" s="324"/>
      <c r="CC119" s="324"/>
      <c r="CD119" s="324"/>
      <c r="CE119" s="324"/>
      <c r="CF119" s="324"/>
      <c r="CG119" s="324"/>
      <c r="CH119" s="324"/>
      <c r="CI119" s="324"/>
      <c r="CJ119" s="324"/>
      <c r="CK119" s="324"/>
      <c r="CL119" s="324"/>
      <c r="CM119" s="324"/>
      <c r="CN119" s="324"/>
      <c r="CO119" s="324"/>
      <c r="CP119" s="324"/>
      <c r="CQ119" s="324"/>
      <c r="CR119" s="324"/>
      <c r="CS119" s="324"/>
      <c r="CT119" s="324"/>
      <c r="CU119" s="324"/>
      <c r="CV119" s="324"/>
      <c r="CW119" s="324"/>
      <c r="CX119" s="324"/>
      <c r="CY119" s="324"/>
      <c r="CZ119" s="324"/>
      <c r="DA119" s="324"/>
      <c r="DB119" s="324"/>
      <c r="DC119" s="324"/>
      <c r="DD119" s="324"/>
      <c r="DE119" s="324"/>
      <c r="DF119" s="324"/>
      <c r="DG119" s="324"/>
      <c r="DH119" s="324"/>
      <c r="DI119" s="324"/>
      <c r="DJ119" s="324"/>
      <c r="DK119" s="324"/>
      <c r="DL119" s="324"/>
      <c r="DM119" s="324"/>
      <c r="DN119" s="324"/>
      <c r="DO119" s="324"/>
      <c r="DP119" s="324"/>
    </row>
    <row r="120" spans="1:120" s="363" customFormat="1" ht="17.25" customHeight="1" thickBot="1">
      <c r="B120" s="462"/>
      <c r="C120" s="463"/>
      <c r="D120" s="464"/>
      <c r="E120" s="465"/>
      <c r="F120" s="462"/>
      <c r="G120" s="466"/>
      <c r="H120" s="466"/>
      <c r="I120" s="467"/>
    </row>
    <row r="121" spans="1:120" s="442" customFormat="1" ht="37.35" customHeight="1" thickBot="1">
      <c r="A121" s="324"/>
      <c r="B121" s="425" t="str">
        <f>B66</f>
        <v>4.</v>
      </c>
      <c r="C121" s="487"/>
      <c r="D121" s="718" t="s">
        <v>402</v>
      </c>
      <c r="E121" s="719"/>
      <c r="F121" s="488"/>
      <c r="G121" s="489"/>
      <c r="H121" s="489"/>
      <c r="I121" s="429">
        <f>ROUND(I97+I119,2)</f>
        <v>0</v>
      </c>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4"/>
      <c r="AY121" s="324"/>
      <c r="AZ121" s="324"/>
      <c r="BA121" s="324"/>
      <c r="BB121" s="324"/>
      <c r="BC121" s="324"/>
      <c r="BD121" s="324"/>
      <c r="BE121" s="324"/>
      <c r="BF121" s="324"/>
      <c r="BG121" s="324"/>
      <c r="BH121" s="324"/>
      <c r="BI121" s="324"/>
      <c r="BJ121" s="324"/>
      <c r="BK121" s="324"/>
      <c r="BL121" s="324"/>
      <c r="BM121" s="324"/>
      <c r="BN121" s="324"/>
      <c r="BO121" s="324"/>
      <c r="BP121" s="324"/>
      <c r="BQ121" s="324"/>
      <c r="BR121" s="324"/>
      <c r="BS121" s="324"/>
      <c r="BT121" s="324"/>
      <c r="BU121" s="324"/>
      <c r="BV121" s="324"/>
      <c r="BW121" s="324"/>
      <c r="BX121" s="324"/>
      <c r="BY121" s="324"/>
      <c r="BZ121" s="324"/>
      <c r="CA121" s="324"/>
      <c r="CB121" s="324"/>
      <c r="CC121" s="324"/>
      <c r="CD121" s="324"/>
      <c r="CE121" s="324"/>
      <c r="CF121" s="324"/>
      <c r="CG121" s="324"/>
      <c r="CH121" s="324"/>
      <c r="CI121" s="324"/>
      <c r="CJ121" s="324"/>
      <c r="CK121" s="324"/>
      <c r="CL121" s="324"/>
      <c r="CM121" s="324"/>
      <c r="CN121" s="324"/>
      <c r="CO121" s="324"/>
      <c r="CP121" s="324"/>
      <c r="CQ121" s="324"/>
      <c r="CR121" s="324"/>
      <c r="CS121" s="324"/>
      <c r="CT121" s="324"/>
      <c r="CU121" s="324"/>
      <c r="CV121" s="324"/>
      <c r="CW121" s="324"/>
      <c r="CX121" s="324"/>
      <c r="CY121" s="324"/>
      <c r="CZ121" s="324"/>
      <c r="DA121" s="324"/>
      <c r="DB121" s="324"/>
      <c r="DC121" s="324"/>
      <c r="DD121" s="324"/>
      <c r="DE121" s="324"/>
      <c r="DF121" s="324"/>
      <c r="DG121" s="324"/>
      <c r="DH121" s="324"/>
      <c r="DI121" s="324"/>
      <c r="DJ121" s="324"/>
      <c r="DK121" s="324"/>
      <c r="DL121" s="324"/>
      <c r="DM121" s="324"/>
      <c r="DN121" s="324"/>
      <c r="DO121" s="324"/>
      <c r="DP121" s="324"/>
    </row>
    <row r="122" spans="1:120" s="363" customFormat="1" ht="25.5" customHeight="1">
      <c r="B122" s="462"/>
      <c r="C122" s="463"/>
      <c r="D122" s="464"/>
      <c r="E122" s="465"/>
      <c r="F122" s="462"/>
      <c r="G122" s="466"/>
      <c r="H122" s="466"/>
      <c r="I122" s="467"/>
    </row>
    <row r="123" spans="1:120" s="500" customFormat="1" ht="30" customHeight="1">
      <c r="B123" s="469" t="s">
        <v>403</v>
      </c>
      <c r="C123" s="470"/>
      <c r="D123" s="653" t="s">
        <v>404</v>
      </c>
      <c r="E123" s="654"/>
      <c r="F123" s="550"/>
      <c r="G123" s="551"/>
      <c r="H123" s="552"/>
      <c r="I123" s="553"/>
    </row>
    <row r="124" spans="1:120" s="363" customFormat="1" ht="18" customHeight="1">
      <c r="B124" s="381"/>
      <c r="C124" s="486"/>
      <c r="D124" s="383"/>
      <c r="E124" s="384"/>
      <c r="F124" s="385"/>
      <c r="G124" s="386"/>
      <c r="H124" s="386"/>
      <c r="I124" s="387"/>
    </row>
    <row r="125" spans="1:120" ht="95.45" customHeight="1">
      <c r="B125" s="481" t="s">
        <v>405</v>
      </c>
      <c r="C125" s="554"/>
      <c r="D125" s="704" t="s">
        <v>406</v>
      </c>
      <c r="E125" s="705"/>
      <c r="F125" s="502" t="s">
        <v>274</v>
      </c>
      <c r="G125" s="484">
        <v>1</v>
      </c>
      <c r="H125" s="331"/>
      <c r="I125" s="485">
        <f>ROUND((G125*H125),2)</f>
        <v>0</v>
      </c>
      <c r="V125" s="720"/>
      <c r="W125" s="720"/>
    </row>
    <row r="126" spans="1:120" s="363" customFormat="1" ht="18" customHeight="1">
      <c r="B126" s="381"/>
      <c r="C126" s="486"/>
      <c r="D126" s="383"/>
      <c r="E126" s="384"/>
      <c r="F126" s="385"/>
      <c r="G126" s="386"/>
      <c r="H126" s="386"/>
      <c r="I126" s="387"/>
    </row>
    <row r="127" spans="1:120" s="333" customFormat="1" ht="66.75" customHeight="1">
      <c r="B127" s="481" t="s">
        <v>407</v>
      </c>
      <c r="C127" s="529"/>
      <c r="D127" s="694" t="s">
        <v>408</v>
      </c>
      <c r="E127" s="695"/>
      <c r="F127" s="483" t="s">
        <v>274</v>
      </c>
      <c r="G127" s="484">
        <v>1</v>
      </c>
      <c r="H127" s="484"/>
      <c r="I127" s="485">
        <f>ROUND((G127*H127),2)</f>
        <v>0</v>
      </c>
    </row>
    <row r="128" spans="1:120" s="363" customFormat="1" ht="18" customHeight="1">
      <c r="B128" s="381"/>
      <c r="C128" s="486"/>
      <c r="D128" s="383"/>
      <c r="E128" s="384"/>
      <c r="F128" s="385"/>
      <c r="G128" s="386"/>
      <c r="H128" s="386"/>
      <c r="I128" s="387"/>
    </row>
    <row r="129" spans="1:112" s="363" customFormat="1" ht="31.5" customHeight="1">
      <c r="B129" s="555" t="s">
        <v>409</v>
      </c>
      <c r="C129" s="556"/>
      <c r="D129" s="694" t="s">
        <v>410</v>
      </c>
      <c r="E129" s="695"/>
      <c r="F129" s="483" t="s">
        <v>274</v>
      </c>
      <c r="G129" s="484">
        <v>1</v>
      </c>
      <c r="H129" s="557"/>
      <c r="I129" s="504">
        <f>ROUND((G129*H129),2)</f>
        <v>0</v>
      </c>
    </row>
    <row r="130" spans="1:112" s="363" customFormat="1" ht="18" customHeight="1" thickBot="1">
      <c r="B130" s="381"/>
      <c r="C130" s="486"/>
      <c r="D130" s="383"/>
      <c r="E130" s="384"/>
      <c r="F130" s="385"/>
      <c r="G130" s="386"/>
      <c r="H130" s="386"/>
      <c r="I130" s="387"/>
    </row>
    <row r="131" spans="1:112" s="558" customFormat="1" ht="24" customHeight="1" thickBot="1">
      <c r="A131" s="363"/>
      <c r="B131" s="425" t="str">
        <f>B123</f>
        <v>5.</v>
      </c>
      <c r="C131" s="487"/>
      <c r="D131" s="718" t="s">
        <v>411</v>
      </c>
      <c r="E131" s="719"/>
      <c r="F131" s="488"/>
      <c r="G131" s="489"/>
      <c r="H131" s="489"/>
      <c r="I131" s="429">
        <f>SUM(I125:I130)</f>
        <v>0</v>
      </c>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3"/>
      <c r="AY131" s="363"/>
      <c r="AZ131" s="363"/>
      <c r="BA131" s="363"/>
      <c r="BB131" s="363"/>
      <c r="BC131" s="363"/>
      <c r="BD131" s="363"/>
      <c r="BE131" s="363"/>
      <c r="BF131" s="363"/>
      <c r="BG131" s="363"/>
      <c r="BH131" s="363"/>
      <c r="BI131" s="363"/>
      <c r="BJ131" s="363"/>
      <c r="BK131" s="363"/>
      <c r="BL131" s="363"/>
      <c r="BM131" s="363"/>
      <c r="BN131" s="363"/>
      <c r="BO131" s="363"/>
      <c r="BP131" s="363"/>
      <c r="BQ131" s="363"/>
      <c r="BR131" s="363"/>
      <c r="BS131" s="363"/>
      <c r="BT131" s="363"/>
      <c r="BU131" s="363"/>
      <c r="BV131" s="363"/>
      <c r="BW131" s="363"/>
      <c r="BX131" s="363"/>
      <c r="BY131" s="363"/>
      <c r="BZ131" s="363"/>
      <c r="CA131" s="363"/>
      <c r="CB131" s="363"/>
      <c r="CC131" s="363"/>
      <c r="CD131" s="363"/>
      <c r="CE131" s="363"/>
      <c r="CF131" s="363"/>
      <c r="CG131" s="363"/>
      <c r="CH131" s="363"/>
      <c r="CI131" s="363"/>
      <c r="CJ131" s="363"/>
      <c r="CK131" s="363"/>
      <c r="CL131" s="363"/>
      <c r="CM131" s="363"/>
      <c r="CN131" s="363"/>
      <c r="CO131" s="363"/>
      <c r="CP131" s="363"/>
      <c r="CQ131" s="363"/>
      <c r="CR131" s="363"/>
      <c r="CS131" s="363"/>
      <c r="CT131" s="363"/>
      <c r="CU131" s="363"/>
      <c r="CV131" s="363"/>
      <c r="CW131" s="363"/>
      <c r="CX131" s="363"/>
      <c r="CY131" s="363"/>
      <c r="CZ131" s="363"/>
      <c r="DA131" s="363"/>
      <c r="DB131" s="363"/>
      <c r="DC131" s="363"/>
      <c r="DD131" s="363"/>
      <c r="DE131" s="363"/>
      <c r="DF131" s="363"/>
      <c r="DG131" s="363"/>
      <c r="DH131" s="363"/>
    </row>
    <row r="132" spans="1:112" s="430" customFormat="1" ht="21" customHeight="1">
      <c r="B132" s="559"/>
      <c r="C132" s="560"/>
      <c r="D132" s="561"/>
      <c r="E132" s="561"/>
      <c r="F132" s="400"/>
      <c r="G132" s="562"/>
      <c r="H132" s="562"/>
      <c r="I132" s="563"/>
    </row>
    <row r="133" spans="1:112" s="430" customFormat="1" ht="21" customHeight="1">
      <c r="B133" s="559"/>
      <c r="C133" s="560"/>
      <c r="D133" s="561"/>
      <c r="E133" s="561"/>
      <c r="F133" s="400"/>
      <c r="G133" s="562"/>
      <c r="H133" s="562"/>
      <c r="I133" s="563"/>
    </row>
    <row r="134" spans="1:112" s="430" customFormat="1" ht="21" customHeight="1">
      <c r="B134" s="559"/>
      <c r="C134" s="560"/>
      <c r="D134" s="561"/>
      <c r="E134" s="561"/>
      <c r="F134" s="400"/>
      <c r="G134" s="562"/>
      <c r="H134" s="562"/>
      <c r="I134" s="563"/>
    </row>
    <row r="135" spans="1:112" s="363" customFormat="1" ht="38.25" customHeight="1">
      <c r="B135" s="564"/>
      <c r="C135" s="565"/>
      <c r="D135" s="733" t="s">
        <v>412</v>
      </c>
      <c r="E135" s="733"/>
      <c r="F135" s="733"/>
      <c r="G135" s="733"/>
      <c r="H135" s="733"/>
      <c r="I135" s="733"/>
    </row>
    <row r="136" spans="1:112" s="363" customFormat="1" ht="18" customHeight="1" thickBot="1">
      <c r="B136" s="324"/>
      <c r="C136" s="565"/>
      <c r="D136" s="324"/>
      <c r="E136" s="566"/>
      <c r="F136" s="400"/>
      <c r="G136" s="562"/>
      <c r="H136" s="562"/>
      <c r="I136" s="567"/>
    </row>
    <row r="137" spans="1:112" s="363" customFormat="1" ht="12" customHeight="1">
      <c r="B137" s="324"/>
      <c r="C137" s="708" t="s">
        <v>253</v>
      </c>
      <c r="D137" s="710" t="s">
        <v>254</v>
      </c>
      <c r="E137" s="711"/>
      <c r="F137" s="710" t="s">
        <v>257</v>
      </c>
      <c r="G137" s="714"/>
      <c r="H137" s="714"/>
      <c r="I137" s="715"/>
    </row>
    <row r="138" spans="1:112" s="363" customFormat="1" ht="27.75" customHeight="1" thickBot="1">
      <c r="B138" s="324"/>
      <c r="C138" s="709"/>
      <c r="D138" s="712"/>
      <c r="E138" s="713"/>
      <c r="F138" s="712"/>
      <c r="G138" s="716"/>
      <c r="H138" s="716"/>
      <c r="I138" s="717"/>
    </row>
    <row r="139" spans="1:112" s="363" customFormat="1" ht="21" customHeight="1" thickBot="1">
      <c r="B139" s="324"/>
      <c r="C139" s="568"/>
      <c r="D139" s="316"/>
      <c r="E139" s="569"/>
      <c r="F139" s="570"/>
      <c r="G139" s="571"/>
      <c r="H139" s="571"/>
      <c r="I139" s="572"/>
    </row>
    <row r="140" spans="1:112" s="363" customFormat="1" ht="40.5" customHeight="1">
      <c r="B140" s="324"/>
      <c r="C140" s="573" t="str">
        <f>B3</f>
        <v>1.</v>
      </c>
      <c r="D140" s="721" t="str">
        <f>D3</f>
        <v>ELEKTROINSTALACIJA ENERGETSKOG RAZVODA, SNAGE I UTIČNICA</v>
      </c>
      <c r="E140" s="722"/>
      <c r="F140" s="723">
        <f>I43</f>
        <v>0</v>
      </c>
      <c r="G140" s="724"/>
      <c r="H140" s="724"/>
      <c r="I140" s="725"/>
    </row>
    <row r="141" spans="1:112" s="363" customFormat="1" ht="22.5" customHeight="1">
      <c r="B141" s="324"/>
      <c r="C141" s="573" t="str">
        <f>B45</f>
        <v>2.</v>
      </c>
      <c r="D141" s="726" t="str">
        <f>D45</f>
        <v>ELEKTROINSTALACIJA RASVJETE</v>
      </c>
      <c r="E141" s="727"/>
      <c r="F141" s="728">
        <f>I58</f>
        <v>0</v>
      </c>
      <c r="G141" s="729"/>
      <c r="H141" s="729"/>
      <c r="I141" s="730"/>
    </row>
    <row r="142" spans="1:112" s="363" customFormat="1" ht="42" customHeight="1">
      <c r="B142" s="324"/>
      <c r="C142" s="574" t="str">
        <f>B60</f>
        <v>3.</v>
      </c>
      <c r="D142" s="731" t="str">
        <f>D60</f>
        <v>INSTALACIJA UZEMLJENJA</v>
      </c>
      <c r="E142" s="732"/>
      <c r="F142" s="728">
        <f>I64</f>
        <v>0</v>
      </c>
      <c r="G142" s="729"/>
      <c r="H142" s="729"/>
      <c r="I142" s="730"/>
    </row>
    <row r="143" spans="1:112" s="363" customFormat="1" ht="42" customHeight="1">
      <c r="B143" s="324"/>
      <c r="C143" s="574" t="str">
        <f>B66</f>
        <v>4.</v>
      </c>
      <c r="D143" s="731" t="str">
        <f>D66</f>
        <v>GRAĐEVINSKI RADOVI UZ VANJSKE ELEKTROINSTALACIJE</v>
      </c>
      <c r="E143" s="732"/>
      <c r="F143" s="728">
        <f>I121</f>
        <v>0</v>
      </c>
      <c r="G143" s="729"/>
      <c r="H143" s="729"/>
      <c r="I143" s="730"/>
    </row>
    <row r="144" spans="1:112" s="363" customFormat="1" ht="25.5" customHeight="1" thickBot="1">
      <c r="B144" s="324"/>
      <c r="C144" s="575" t="str">
        <f>B123</f>
        <v>5.</v>
      </c>
      <c r="D144" s="741" t="str">
        <f>D123</f>
        <v>OSTALI TROŠKOVI</v>
      </c>
      <c r="E144" s="742"/>
      <c r="F144" s="743">
        <f>I131</f>
        <v>0</v>
      </c>
      <c r="G144" s="744"/>
      <c r="H144" s="744"/>
      <c r="I144" s="745"/>
    </row>
    <row r="145" spans="1:113" s="363" customFormat="1" ht="29.25" customHeight="1" thickBot="1">
      <c r="B145" s="324"/>
      <c r="C145" s="576"/>
      <c r="D145" s="734" t="s">
        <v>219</v>
      </c>
      <c r="E145" s="735"/>
      <c r="F145" s="736">
        <f>SUM(F140:K144)</f>
        <v>0</v>
      </c>
      <c r="G145" s="737"/>
      <c r="H145" s="737"/>
      <c r="I145" s="738"/>
    </row>
    <row r="146" spans="1:113" s="363" customFormat="1" ht="29.25" customHeight="1" thickBot="1">
      <c r="B146" s="324"/>
      <c r="C146" s="576"/>
      <c r="D146" s="734" t="s">
        <v>413</v>
      </c>
      <c r="E146" s="735"/>
      <c r="F146" s="736">
        <f>F145*25%</f>
        <v>0</v>
      </c>
      <c r="G146" s="737"/>
      <c r="H146" s="737"/>
      <c r="I146" s="738"/>
    </row>
    <row r="147" spans="1:113" s="363" customFormat="1" ht="29.25" customHeight="1" thickBot="1">
      <c r="B147" s="324"/>
      <c r="C147" s="576"/>
      <c r="D147" s="734" t="s">
        <v>220</v>
      </c>
      <c r="E147" s="735"/>
      <c r="F147" s="736">
        <f>F145+F146</f>
        <v>0</v>
      </c>
      <c r="G147" s="737"/>
      <c r="H147" s="737"/>
      <c r="I147" s="738"/>
    </row>
    <row r="148" spans="1:113" s="536" customFormat="1" ht="38.25" customHeight="1">
      <c r="B148" s="559"/>
      <c r="C148" s="560"/>
      <c r="D148" s="561"/>
      <c r="E148" s="561"/>
      <c r="F148" s="400"/>
      <c r="G148" s="562"/>
      <c r="H148" s="562"/>
      <c r="I148" s="563"/>
    </row>
    <row r="149" spans="1:113" s="577" customFormat="1" ht="12" customHeight="1">
      <c r="B149" s="324"/>
      <c r="C149" s="565"/>
      <c r="D149" s="324"/>
      <c r="E149" s="566"/>
      <c r="F149" s="400"/>
      <c r="G149" s="562"/>
      <c r="H149" s="562"/>
      <c r="I149" s="567"/>
    </row>
    <row r="150" spans="1:113" s="577" customFormat="1" ht="22.5" customHeight="1">
      <c r="B150" s="324"/>
      <c r="C150" s="565"/>
      <c r="D150" s="578"/>
      <c r="E150" s="566"/>
      <c r="F150" s="400"/>
      <c r="G150" s="562"/>
      <c r="H150" s="562"/>
      <c r="I150" s="567"/>
    </row>
    <row r="151" spans="1:113" s="577" customFormat="1" ht="51" customHeight="1">
      <c r="B151" s="324"/>
      <c r="C151" s="565"/>
      <c r="D151" s="324"/>
      <c r="E151" s="566"/>
      <c r="F151" s="739"/>
      <c r="G151" s="739"/>
      <c r="H151" s="739"/>
      <c r="I151" s="567"/>
    </row>
    <row r="152" spans="1:113" s="577" customFormat="1" ht="9" customHeight="1" thickBot="1">
      <c r="B152" s="324"/>
      <c r="C152" s="565"/>
      <c r="D152" s="324"/>
      <c r="E152" s="566"/>
      <c r="F152" s="579"/>
      <c r="G152" s="580"/>
      <c r="H152" s="580"/>
      <c r="I152" s="567"/>
    </row>
    <row r="153" spans="1:113" s="343" customFormat="1" ht="20.25" customHeight="1" thickBot="1">
      <c r="A153" s="333"/>
      <c r="B153" s="324"/>
      <c r="C153" s="565"/>
      <c r="D153" s="324"/>
      <c r="E153" s="566"/>
      <c r="F153" s="740"/>
      <c r="G153" s="740"/>
      <c r="H153" s="740"/>
      <c r="I153" s="567"/>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3"/>
      <c r="AY153" s="333"/>
      <c r="AZ153" s="333"/>
      <c r="BA153" s="333"/>
      <c r="BB153" s="333"/>
      <c r="BC153" s="333"/>
      <c r="BD153" s="333"/>
      <c r="BE153" s="333"/>
      <c r="BF153" s="333"/>
      <c r="BG153" s="333"/>
      <c r="BH153" s="333"/>
      <c r="BI153" s="333"/>
      <c r="BJ153" s="333"/>
      <c r="BK153" s="333"/>
      <c r="BL153" s="333"/>
      <c r="BM153" s="333"/>
      <c r="BN153" s="333"/>
      <c r="BO153" s="333"/>
      <c r="BP153" s="333"/>
      <c r="BQ153" s="333"/>
      <c r="BR153" s="333"/>
      <c r="BS153" s="333"/>
      <c r="BT153" s="333"/>
      <c r="BU153" s="333"/>
      <c r="BV153" s="333"/>
      <c r="BW153" s="333"/>
      <c r="BX153" s="333"/>
      <c r="BY153" s="333"/>
      <c r="BZ153" s="333"/>
      <c r="CA153" s="333"/>
      <c r="CB153" s="333"/>
      <c r="CC153" s="333"/>
      <c r="CD153" s="333"/>
      <c r="CE153" s="333"/>
      <c r="CF153" s="333"/>
      <c r="CG153" s="333"/>
      <c r="CH153" s="333"/>
      <c r="CI153" s="333"/>
      <c r="CJ153" s="333"/>
      <c r="CK153" s="333"/>
      <c r="CL153" s="333"/>
      <c r="CM153" s="333"/>
      <c r="CN153" s="333"/>
      <c r="CO153" s="333"/>
      <c r="CP153" s="333"/>
      <c r="CQ153" s="333"/>
      <c r="CR153" s="333"/>
      <c r="CS153" s="333"/>
      <c r="CT153" s="333"/>
      <c r="CU153" s="333"/>
      <c r="CV153" s="333"/>
      <c r="CW153" s="333"/>
      <c r="CX153" s="333"/>
      <c r="CY153" s="333"/>
      <c r="CZ153" s="333"/>
      <c r="DA153" s="333"/>
      <c r="DB153" s="333"/>
      <c r="DC153" s="333"/>
      <c r="DD153" s="333"/>
      <c r="DE153" s="333"/>
      <c r="DF153" s="333"/>
      <c r="DG153" s="333"/>
      <c r="DH153" s="333"/>
      <c r="DI153" s="333"/>
    </row>
    <row r="154" spans="1:113" ht="9" customHeight="1">
      <c r="B154" s="363"/>
      <c r="C154" s="581"/>
      <c r="D154" s="363"/>
      <c r="E154" s="582"/>
      <c r="F154" s="526"/>
      <c r="G154" s="583"/>
      <c r="H154" s="583"/>
      <c r="I154" s="584"/>
    </row>
    <row r="155" spans="1:113" ht="9.75" customHeight="1">
      <c r="B155" s="363"/>
      <c r="C155" s="581"/>
      <c r="D155" s="363"/>
      <c r="E155" s="582"/>
      <c r="F155" s="526"/>
      <c r="G155" s="583"/>
      <c r="H155" s="583"/>
      <c r="I155" s="584"/>
    </row>
    <row r="156" spans="1:113" ht="123" customHeight="1">
      <c r="D156" s="324"/>
      <c r="E156" s="566"/>
    </row>
    <row r="157" spans="1:113" ht="42" customHeight="1">
      <c r="D157" s="324"/>
      <c r="E157" s="566"/>
    </row>
    <row r="158" spans="1:113" ht="12.75" customHeight="1">
      <c r="D158" s="324"/>
      <c r="E158" s="566"/>
      <c r="K158" s="585"/>
      <c r="L158" s="585"/>
    </row>
    <row r="159" spans="1:113">
      <c r="D159" s="324"/>
      <c r="E159" s="566"/>
    </row>
    <row r="160" spans="1:113" ht="25.5" customHeight="1">
      <c r="D160" s="324"/>
      <c r="E160" s="566"/>
    </row>
    <row r="161" spans="4:5" ht="1.5" hidden="1" customHeight="1">
      <c r="D161" s="324"/>
      <c r="E161" s="566"/>
    </row>
    <row r="162" spans="4:5" ht="56.25" customHeight="1">
      <c r="D162" s="324"/>
      <c r="E162" s="566"/>
    </row>
    <row r="163" spans="4:5" ht="24" customHeight="1">
      <c r="D163" s="324"/>
      <c r="E163" s="566"/>
    </row>
    <row r="164" spans="4:5">
      <c r="D164" s="324"/>
      <c r="E164" s="566"/>
    </row>
    <row r="165" spans="4:5">
      <c r="D165" s="324"/>
      <c r="E165" s="566"/>
    </row>
    <row r="166" spans="4:5" ht="12.75" customHeight="1">
      <c r="D166" s="324"/>
      <c r="E166" s="566"/>
    </row>
    <row r="167" spans="4:5" ht="13.5" customHeight="1">
      <c r="D167" s="324"/>
      <c r="E167" s="566"/>
    </row>
    <row r="168" spans="4:5" ht="17.25" customHeight="1">
      <c r="D168" s="324"/>
      <c r="E168" s="566"/>
    </row>
    <row r="169" spans="4:5" ht="30" customHeight="1">
      <c r="D169" s="324"/>
      <c r="E169" s="566"/>
    </row>
    <row r="170" spans="4:5" ht="30" customHeight="1">
      <c r="D170" s="324"/>
      <c r="E170" s="566"/>
    </row>
    <row r="171" spans="4:5" ht="30" customHeight="1">
      <c r="D171" s="324"/>
      <c r="E171" s="566"/>
    </row>
    <row r="172" spans="4:5" ht="30" customHeight="1">
      <c r="D172" s="324"/>
      <c r="E172" s="566"/>
    </row>
    <row r="173" spans="4:5" ht="30" customHeight="1">
      <c r="D173" s="324"/>
      <c r="E173" s="566"/>
    </row>
    <row r="174" spans="4:5" ht="30" customHeight="1">
      <c r="D174" s="324"/>
      <c r="E174" s="566"/>
    </row>
    <row r="175" spans="4:5" ht="30" customHeight="1">
      <c r="D175" s="324"/>
      <c r="E175" s="566"/>
    </row>
    <row r="176" spans="4:5" ht="30" customHeight="1">
      <c r="D176" s="324"/>
      <c r="E176" s="566"/>
    </row>
    <row r="177" spans="4:5" ht="14.25" customHeight="1">
      <c r="D177" s="324"/>
      <c r="E177" s="566"/>
    </row>
    <row r="178" spans="4:5" ht="25.5" customHeight="1">
      <c r="D178" s="324"/>
      <c r="E178" s="566"/>
    </row>
    <row r="179" spans="4:5" ht="18" customHeight="1">
      <c r="D179" s="324"/>
      <c r="E179" s="566"/>
    </row>
    <row r="180" spans="4:5" ht="18" customHeight="1">
      <c r="D180" s="324"/>
      <c r="E180" s="566"/>
    </row>
    <row r="181" spans="4:5" ht="18" customHeight="1">
      <c r="D181" s="324"/>
      <c r="E181" s="566"/>
    </row>
    <row r="182" spans="4:5" ht="18" customHeight="1">
      <c r="D182" s="324"/>
      <c r="E182" s="566"/>
    </row>
    <row r="183" spans="4:5" ht="18" customHeight="1">
      <c r="D183" s="324"/>
      <c r="E183" s="566"/>
    </row>
    <row r="184" spans="4:5" ht="18" customHeight="1">
      <c r="D184" s="324"/>
      <c r="E184" s="566"/>
    </row>
    <row r="185" spans="4:5" ht="18" customHeight="1">
      <c r="D185" s="324"/>
      <c r="E185" s="566"/>
    </row>
    <row r="186" spans="4:5" ht="18" customHeight="1">
      <c r="D186" s="324"/>
      <c r="E186" s="566"/>
    </row>
    <row r="187" spans="4:5" ht="18" customHeight="1">
      <c r="D187" s="324"/>
      <c r="E187" s="566"/>
    </row>
    <row r="188" spans="4:5" ht="18" customHeight="1">
      <c r="D188" s="324"/>
      <c r="E188" s="566"/>
    </row>
    <row r="189" spans="4:5" ht="18" customHeight="1">
      <c r="D189" s="324"/>
      <c r="E189" s="566"/>
    </row>
    <row r="190" spans="4:5" ht="18" customHeight="1">
      <c r="D190" s="324"/>
      <c r="E190" s="566"/>
    </row>
    <row r="191" spans="4:5">
      <c r="D191" s="324"/>
      <c r="E191" s="566"/>
    </row>
    <row r="192" spans="4:5">
      <c r="D192" s="324"/>
      <c r="E192" s="566"/>
    </row>
    <row r="193" spans="4:5">
      <c r="D193" s="324"/>
      <c r="E193" s="566"/>
    </row>
    <row r="194" spans="4:5">
      <c r="D194" s="324"/>
      <c r="E194" s="566"/>
    </row>
    <row r="195" spans="4:5">
      <c r="D195" s="324"/>
      <c r="E195" s="566"/>
    </row>
    <row r="196" spans="4:5">
      <c r="D196" s="324"/>
      <c r="E196" s="566"/>
    </row>
    <row r="197" spans="4:5">
      <c r="D197" s="324"/>
      <c r="E197" s="566"/>
    </row>
    <row r="198" spans="4:5">
      <c r="D198" s="324"/>
      <c r="E198" s="566"/>
    </row>
    <row r="199" spans="4:5">
      <c r="D199" s="324"/>
      <c r="E199" s="566"/>
    </row>
    <row r="200" spans="4:5">
      <c r="D200" s="324"/>
      <c r="E200" s="566"/>
    </row>
    <row r="201" spans="4:5">
      <c r="D201" s="324"/>
      <c r="E201" s="566"/>
    </row>
    <row r="202" spans="4:5">
      <c r="D202" s="324"/>
      <c r="E202" s="566"/>
    </row>
    <row r="203" spans="4:5">
      <c r="D203" s="324"/>
      <c r="E203" s="566"/>
    </row>
    <row r="204" spans="4:5">
      <c r="D204" s="324"/>
      <c r="E204" s="566"/>
    </row>
    <row r="205" spans="4:5">
      <c r="D205" s="324"/>
      <c r="E205" s="566"/>
    </row>
    <row r="206" spans="4:5">
      <c r="D206" s="324"/>
      <c r="E206" s="566"/>
    </row>
    <row r="207" spans="4:5">
      <c r="D207" s="324"/>
      <c r="E207" s="566"/>
    </row>
    <row r="208" spans="4:5">
      <c r="D208" s="324"/>
      <c r="E208" s="566"/>
    </row>
    <row r="209" spans="4:5">
      <c r="D209" s="324"/>
      <c r="E209" s="566"/>
    </row>
    <row r="210" spans="4:5">
      <c r="D210" s="324"/>
      <c r="E210" s="566"/>
    </row>
    <row r="211" spans="4:5">
      <c r="D211" s="324"/>
      <c r="E211" s="566"/>
    </row>
    <row r="212" spans="4:5">
      <c r="D212" s="324"/>
      <c r="E212" s="566"/>
    </row>
    <row r="213" spans="4:5">
      <c r="D213" s="324"/>
      <c r="E213" s="566"/>
    </row>
    <row r="214" spans="4:5">
      <c r="D214" s="324"/>
      <c r="E214" s="566"/>
    </row>
    <row r="215" spans="4:5">
      <c r="D215" s="324"/>
      <c r="E215" s="566"/>
    </row>
    <row r="216" spans="4:5">
      <c r="D216" s="324"/>
      <c r="E216" s="566"/>
    </row>
    <row r="217" spans="4:5">
      <c r="D217" s="324"/>
      <c r="E217" s="566"/>
    </row>
    <row r="218" spans="4:5">
      <c r="D218" s="324"/>
      <c r="E218" s="566"/>
    </row>
    <row r="219" spans="4:5">
      <c r="D219" s="324"/>
      <c r="E219" s="566"/>
    </row>
    <row r="220" spans="4:5">
      <c r="D220" s="324"/>
      <c r="E220" s="566"/>
    </row>
    <row r="221" spans="4:5">
      <c r="D221" s="324"/>
      <c r="E221" s="566"/>
    </row>
    <row r="222" spans="4:5">
      <c r="D222" s="324"/>
      <c r="E222" s="566"/>
    </row>
    <row r="223" spans="4:5">
      <c r="D223" s="324"/>
      <c r="E223" s="566"/>
    </row>
    <row r="224" spans="4:5">
      <c r="D224" s="324"/>
      <c r="E224" s="566"/>
    </row>
    <row r="225" spans="4:5">
      <c r="D225" s="324"/>
      <c r="E225" s="566"/>
    </row>
    <row r="226" spans="4:5">
      <c r="D226" s="324"/>
      <c r="E226" s="566"/>
    </row>
    <row r="227" spans="4:5">
      <c r="D227" s="324"/>
      <c r="E227" s="566"/>
    </row>
    <row r="228" spans="4:5">
      <c r="D228" s="324"/>
      <c r="E228" s="566"/>
    </row>
    <row r="229" spans="4:5">
      <c r="D229" s="324"/>
      <c r="E229" s="566"/>
    </row>
    <row r="230" spans="4:5">
      <c r="D230" s="324"/>
      <c r="E230" s="566"/>
    </row>
    <row r="231" spans="4:5">
      <c r="D231" s="324"/>
      <c r="E231" s="566"/>
    </row>
    <row r="232" spans="4:5">
      <c r="D232" s="324"/>
      <c r="E232" s="566"/>
    </row>
    <row r="233" spans="4:5">
      <c r="D233" s="324"/>
      <c r="E233" s="566"/>
    </row>
    <row r="234" spans="4:5">
      <c r="D234" s="324"/>
      <c r="E234" s="566"/>
    </row>
    <row r="235" spans="4:5">
      <c r="D235" s="324"/>
      <c r="E235" s="566"/>
    </row>
    <row r="236" spans="4:5">
      <c r="D236" s="324"/>
      <c r="E236" s="566"/>
    </row>
    <row r="237" spans="4:5">
      <c r="D237" s="324"/>
      <c r="E237" s="566"/>
    </row>
    <row r="238" spans="4:5">
      <c r="D238" s="324"/>
      <c r="E238" s="566"/>
    </row>
    <row r="239" spans="4:5">
      <c r="D239" s="324"/>
      <c r="E239" s="566"/>
    </row>
    <row r="240" spans="4:5">
      <c r="D240" s="324"/>
      <c r="E240" s="566"/>
    </row>
    <row r="241" spans="4:5">
      <c r="D241" s="324"/>
      <c r="E241" s="566"/>
    </row>
    <row r="242" spans="4:5">
      <c r="D242" s="324"/>
      <c r="E242" s="566"/>
    </row>
    <row r="243" spans="4:5">
      <c r="D243" s="324"/>
      <c r="E243" s="566"/>
    </row>
    <row r="244" spans="4:5">
      <c r="D244" s="324"/>
      <c r="E244" s="566"/>
    </row>
    <row r="245" spans="4:5">
      <c r="D245" s="324"/>
      <c r="E245" s="566"/>
    </row>
    <row r="246" spans="4:5">
      <c r="D246" s="324"/>
      <c r="E246" s="566"/>
    </row>
    <row r="247" spans="4:5">
      <c r="D247" s="324"/>
      <c r="E247" s="566"/>
    </row>
    <row r="248" spans="4:5">
      <c r="D248" s="324"/>
      <c r="E248" s="566"/>
    </row>
    <row r="249" spans="4:5">
      <c r="D249" s="324"/>
      <c r="E249" s="566"/>
    </row>
    <row r="250" spans="4:5">
      <c r="D250" s="324"/>
      <c r="E250" s="566"/>
    </row>
    <row r="251" spans="4:5">
      <c r="D251" s="324"/>
      <c r="E251" s="566"/>
    </row>
    <row r="252" spans="4:5">
      <c r="D252" s="324"/>
      <c r="E252" s="566"/>
    </row>
    <row r="253" spans="4:5">
      <c r="D253" s="324"/>
      <c r="E253" s="566"/>
    </row>
    <row r="254" spans="4:5">
      <c r="D254" s="324"/>
      <c r="E254" s="566"/>
    </row>
    <row r="255" spans="4:5">
      <c r="D255" s="324"/>
      <c r="E255" s="566"/>
    </row>
    <row r="256" spans="4:5">
      <c r="D256" s="324"/>
      <c r="E256" s="566"/>
    </row>
    <row r="257" spans="4:5">
      <c r="D257" s="324"/>
      <c r="E257" s="566"/>
    </row>
    <row r="258" spans="4:5">
      <c r="D258" s="324"/>
      <c r="E258" s="566"/>
    </row>
    <row r="259" spans="4:5">
      <c r="D259" s="324"/>
      <c r="E259" s="566"/>
    </row>
    <row r="260" spans="4:5">
      <c r="D260" s="324"/>
      <c r="E260" s="566"/>
    </row>
    <row r="261" spans="4:5">
      <c r="D261" s="324"/>
      <c r="E261" s="566"/>
    </row>
    <row r="262" spans="4:5">
      <c r="D262" s="324"/>
      <c r="E262" s="566"/>
    </row>
    <row r="263" spans="4:5">
      <c r="D263" s="324"/>
      <c r="E263" s="566"/>
    </row>
    <row r="264" spans="4:5">
      <c r="D264" s="324"/>
      <c r="E264" s="566"/>
    </row>
    <row r="265" spans="4:5">
      <c r="D265" s="324"/>
      <c r="E265" s="566"/>
    </row>
    <row r="266" spans="4:5">
      <c r="D266" s="324"/>
      <c r="E266" s="566"/>
    </row>
    <row r="267" spans="4:5">
      <c r="D267" s="324"/>
      <c r="E267" s="566"/>
    </row>
    <row r="268" spans="4:5">
      <c r="D268" s="324"/>
      <c r="E268" s="566"/>
    </row>
    <row r="269" spans="4:5">
      <c r="D269" s="324"/>
      <c r="E269" s="566"/>
    </row>
    <row r="270" spans="4:5">
      <c r="D270" s="324"/>
      <c r="E270" s="566"/>
    </row>
    <row r="271" spans="4:5">
      <c r="D271" s="324"/>
      <c r="E271" s="566"/>
    </row>
    <row r="272" spans="4:5">
      <c r="D272" s="324"/>
      <c r="E272" s="566"/>
    </row>
    <row r="273" spans="4:5">
      <c r="D273" s="324"/>
      <c r="E273" s="566"/>
    </row>
    <row r="274" spans="4:5">
      <c r="D274" s="324"/>
      <c r="E274" s="566"/>
    </row>
    <row r="275" spans="4:5">
      <c r="D275" s="324"/>
      <c r="E275" s="566"/>
    </row>
    <row r="276" spans="4:5">
      <c r="D276" s="324"/>
      <c r="E276" s="566"/>
    </row>
    <row r="277" spans="4:5">
      <c r="D277" s="324"/>
      <c r="E277" s="566"/>
    </row>
    <row r="278" spans="4:5">
      <c r="D278" s="324"/>
      <c r="E278" s="566"/>
    </row>
    <row r="279" spans="4:5">
      <c r="D279" s="324"/>
      <c r="E279" s="566"/>
    </row>
    <row r="280" spans="4:5">
      <c r="D280" s="324"/>
      <c r="E280" s="566"/>
    </row>
    <row r="281" spans="4:5">
      <c r="D281" s="324"/>
      <c r="E281" s="566"/>
    </row>
    <row r="282" spans="4:5">
      <c r="D282" s="324"/>
      <c r="E282" s="566"/>
    </row>
    <row r="283" spans="4:5">
      <c r="D283" s="324"/>
      <c r="E283" s="566"/>
    </row>
    <row r="284" spans="4:5">
      <c r="D284" s="324"/>
      <c r="E284" s="566"/>
    </row>
    <row r="285" spans="4:5">
      <c r="D285" s="324"/>
      <c r="E285" s="566"/>
    </row>
    <row r="286" spans="4:5">
      <c r="D286" s="324"/>
      <c r="E286" s="566"/>
    </row>
    <row r="287" spans="4:5">
      <c r="D287" s="324"/>
      <c r="E287" s="566"/>
    </row>
    <row r="288" spans="4:5">
      <c r="D288" s="324"/>
      <c r="E288" s="566"/>
    </row>
    <row r="289" spans="4:5">
      <c r="D289" s="324"/>
      <c r="E289" s="566"/>
    </row>
    <row r="290" spans="4:5">
      <c r="D290" s="324"/>
      <c r="E290" s="566"/>
    </row>
    <row r="291" spans="4:5">
      <c r="D291" s="324"/>
      <c r="E291" s="566"/>
    </row>
    <row r="292" spans="4:5">
      <c r="D292" s="324"/>
      <c r="E292" s="566"/>
    </row>
    <row r="293" spans="4:5">
      <c r="D293" s="324"/>
      <c r="E293" s="566"/>
    </row>
    <row r="294" spans="4:5">
      <c r="D294" s="324"/>
      <c r="E294" s="566"/>
    </row>
    <row r="295" spans="4:5">
      <c r="D295" s="324"/>
      <c r="E295" s="566"/>
    </row>
    <row r="296" spans="4:5">
      <c r="D296" s="324"/>
      <c r="E296" s="566"/>
    </row>
    <row r="297" spans="4:5">
      <c r="D297" s="324"/>
      <c r="E297" s="566"/>
    </row>
    <row r="298" spans="4:5">
      <c r="D298" s="324"/>
      <c r="E298" s="566"/>
    </row>
    <row r="299" spans="4:5">
      <c r="D299" s="324"/>
      <c r="E299" s="566"/>
    </row>
    <row r="300" spans="4:5">
      <c r="D300" s="324"/>
      <c r="E300" s="566"/>
    </row>
    <row r="301" spans="4:5">
      <c r="D301" s="324"/>
      <c r="E301" s="566"/>
    </row>
    <row r="302" spans="4:5">
      <c r="D302" s="324"/>
      <c r="E302" s="566"/>
    </row>
    <row r="303" spans="4:5">
      <c r="D303" s="324"/>
      <c r="E303" s="566"/>
    </row>
    <row r="304" spans="4:5">
      <c r="D304" s="324"/>
      <c r="E304" s="566"/>
    </row>
    <row r="305" spans="4:5">
      <c r="D305" s="324"/>
      <c r="E305" s="566"/>
    </row>
    <row r="306" spans="4:5">
      <c r="D306" s="324"/>
      <c r="E306" s="566"/>
    </row>
    <row r="307" spans="4:5">
      <c r="D307" s="324"/>
      <c r="E307" s="566"/>
    </row>
    <row r="308" spans="4:5">
      <c r="D308" s="324"/>
      <c r="E308" s="566"/>
    </row>
    <row r="309" spans="4:5">
      <c r="D309" s="324"/>
      <c r="E309" s="566"/>
    </row>
    <row r="310" spans="4:5">
      <c r="D310" s="324"/>
      <c r="E310" s="566"/>
    </row>
    <row r="311" spans="4:5">
      <c r="D311" s="324"/>
      <c r="E311" s="566"/>
    </row>
    <row r="312" spans="4:5">
      <c r="D312" s="324"/>
      <c r="E312" s="566"/>
    </row>
    <row r="313" spans="4:5">
      <c r="D313" s="324"/>
      <c r="E313" s="566"/>
    </row>
    <row r="314" spans="4:5">
      <c r="D314" s="324"/>
      <c r="E314" s="566"/>
    </row>
    <row r="315" spans="4:5">
      <c r="D315" s="324"/>
      <c r="E315" s="566"/>
    </row>
    <row r="316" spans="4:5">
      <c r="D316" s="324"/>
      <c r="E316" s="566"/>
    </row>
    <row r="317" spans="4:5">
      <c r="D317" s="324"/>
      <c r="E317" s="566"/>
    </row>
    <row r="318" spans="4:5">
      <c r="D318" s="324"/>
      <c r="E318" s="566"/>
    </row>
    <row r="319" spans="4:5">
      <c r="D319" s="324"/>
      <c r="E319" s="566"/>
    </row>
    <row r="320" spans="4:5">
      <c r="D320" s="324"/>
      <c r="E320" s="566"/>
    </row>
    <row r="321" spans="4:5">
      <c r="D321" s="324"/>
      <c r="E321" s="566"/>
    </row>
    <row r="322" spans="4:5">
      <c r="D322" s="324"/>
      <c r="E322" s="566"/>
    </row>
    <row r="323" spans="4:5">
      <c r="D323" s="324"/>
      <c r="E323" s="566"/>
    </row>
    <row r="324" spans="4:5">
      <c r="D324" s="324"/>
      <c r="E324" s="566"/>
    </row>
    <row r="325" spans="4:5">
      <c r="D325" s="324"/>
      <c r="E325" s="566"/>
    </row>
    <row r="326" spans="4:5">
      <c r="D326" s="324"/>
      <c r="E326" s="566"/>
    </row>
    <row r="327" spans="4:5">
      <c r="D327" s="324"/>
      <c r="E327" s="566"/>
    </row>
    <row r="328" spans="4:5">
      <c r="D328" s="324"/>
      <c r="E328" s="566"/>
    </row>
    <row r="329" spans="4:5">
      <c r="D329" s="324"/>
      <c r="E329" s="566"/>
    </row>
    <row r="330" spans="4:5">
      <c r="D330" s="324"/>
      <c r="E330" s="566"/>
    </row>
    <row r="331" spans="4:5">
      <c r="D331" s="324"/>
      <c r="E331" s="566"/>
    </row>
    <row r="332" spans="4:5">
      <c r="D332" s="324"/>
      <c r="E332" s="566"/>
    </row>
    <row r="333" spans="4:5">
      <c r="D333" s="324"/>
      <c r="E333" s="566"/>
    </row>
    <row r="334" spans="4:5">
      <c r="D334" s="324"/>
      <c r="E334" s="566"/>
    </row>
    <row r="335" spans="4:5">
      <c r="D335" s="324"/>
      <c r="E335" s="566"/>
    </row>
    <row r="336" spans="4:5">
      <c r="D336" s="324"/>
      <c r="E336" s="566"/>
    </row>
    <row r="337" spans="4:5">
      <c r="D337" s="324"/>
      <c r="E337" s="566"/>
    </row>
    <row r="338" spans="4:5">
      <c r="D338" s="324"/>
      <c r="E338" s="566"/>
    </row>
    <row r="339" spans="4:5">
      <c r="D339" s="324"/>
      <c r="E339" s="566"/>
    </row>
    <row r="340" spans="4:5">
      <c r="D340" s="324"/>
      <c r="E340" s="566"/>
    </row>
    <row r="341" spans="4:5">
      <c r="D341" s="324"/>
      <c r="E341" s="566"/>
    </row>
    <row r="342" spans="4:5">
      <c r="D342" s="324"/>
      <c r="E342" s="566"/>
    </row>
    <row r="343" spans="4:5">
      <c r="D343" s="324"/>
      <c r="E343" s="566"/>
    </row>
    <row r="344" spans="4:5">
      <c r="D344" s="324"/>
      <c r="E344" s="566"/>
    </row>
    <row r="345" spans="4:5">
      <c r="D345" s="324"/>
      <c r="E345" s="566"/>
    </row>
    <row r="346" spans="4:5">
      <c r="D346" s="324"/>
      <c r="E346" s="566"/>
    </row>
    <row r="347" spans="4:5">
      <c r="D347" s="324"/>
      <c r="E347" s="566"/>
    </row>
    <row r="348" spans="4:5">
      <c r="D348" s="324"/>
      <c r="E348" s="566"/>
    </row>
    <row r="349" spans="4:5">
      <c r="D349" s="324"/>
      <c r="E349" s="566"/>
    </row>
    <row r="350" spans="4:5">
      <c r="D350" s="324"/>
      <c r="E350" s="566"/>
    </row>
    <row r="351" spans="4:5">
      <c r="D351" s="324"/>
      <c r="E351" s="566"/>
    </row>
    <row r="352" spans="4:5">
      <c r="D352" s="324"/>
      <c r="E352" s="566"/>
    </row>
    <row r="353" spans="4:5">
      <c r="D353" s="324"/>
      <c r="E353" s="566"/>
    </row>
    <row r="354" spans="4:5">
      <c r="D354" s="324"/>
      <c r="E354" s="566"/>
    </row>
    <row r="355" spans="4:5">
      <c r="D355" s="324"/>
      <c r="E355" s="566"/>
    </row>
    <row r="356" spans="4:5">
      <c r="D356" s="324"/>
      <c r="E356" s="566"/>
    </row>
    <row r="357" spans="4:5">
      <c r="D357" s="324"/>
      <c r="E357" s="566"/>
    </row>
    <row r="358" spans="4:5">
      <c r="D358" s="324"/>
      <c r="E358" s="566"/>
    </row>
    <row r="359" spans="4:5">
      <c r="D359" s="324"/>
      <c r="E359" s="566"/>
    </row>
    <row r="360" spans="4:5">
      <c r="D360" s="324"/>
      <c r="E360" s="566"/>
    </row>
    <row r="361" spans="4:5">
      <c r="D361" s="324"/>
      <c r="E361" s="566"/>
    </row>
    <row r="362" spans="4:5">
      <c r="D362" s="324"/>
      <c r="E362" s="566"/>
    </row>
    <row r="363" spans="4:5">
      <c r="D363" s="324"/>
      <c r="E363" s="566"/>
    </row>
    <row r="364" spans="4:5">
      <c r="D364" s="324"/>
      <c r="E364" s="566"/>
    </row>
    <row r="365" spans="4:5">
      <c r="D365" s="324"/>
      <c r="E365" s="566"/>
    </row>
    <row r="366" spans="4:5">
      <c r="D366" s="324"/>
      <c r="E366" s="566"/>
    </row>
    <row r="367" spans="4:5">
      <c r="D367" s="324"/>
      <c r="E367" s="566"/>
    </row>
    <row r="368" spans="4:5">
      <c r="D368" s="324"/>
      <c r="E368" s="566"/>
    </row>
    <row r="369" spans="4:5">
      <c r="D369" s="324"/>
      <c r="E369" s="566"/>
    </row>
    <row r="370" spans="4:5">
      <c r="D370" s="324"/>
      <c r="E370" s="566"/>
    </row>
    <row r="371" spans="4:5">
      <c r="D371" s="324"/>
      <c r="E371" s="566"/>
    </row>
    <row r="372" spans="4:5">
      <c r="D372" s="324"/>
      <c r="E372" s="566"/>
    </row>
    <row r="373" spans="4:5">
      <c r="D373" s="324"/>
      <c r="E373" s="566"/>
    </row>
    <row r="374" spans="4:5">
      <c r="D374" s="324"/>
      <c r="E374" s="566"/>
    </row>
    <row r="375" spans="4:5">
      <c r="D375" s="324"/>
      <c r="E375" s="566"/>
    </row>
    <row r="376" spans="4:5">
      <c r="D376" s="324"/>
      <c r="E376" s="566"/>
    </row>
    <row r="377" spans="4:5">
      <c r="D377" s="324"/>
      <c r="E377" s="566"/>
    </row>
    <row r="378" spans="4:5">
      <c r="D378" s="324"/>
      <c r="E378" s="566"/>
    </row>
    <row r="379" spans="4:5">
      <c r="D379" s="324"/>
      <c r="E379" s="566"/>
    </row>
    <row r="380" spans="4:5">
      <c r="D380" s="324"/>
      <c r="E380" s="566"/>
    </row>
    <row r="381" spans="4:5">
      <c r="D381" s="324"/>
      <c r="E381" s="566"/>
    </row>
    <row r="382" spans="4:5">
      <c r="D382" s="324"/>
      <c r="E382" s="566"/>
    </row>
    <row r="383" spans="4:5">
      <c r="D383" s="324"/>
      <c r="E383" s="566"/>
    </row>
    <row r="384" spans="4:5">
      <c r="D384" s="324"/>
      <c r="E384" s="566"/>
    </row>
    <row r="385" spans="4:5">
      <c r="D385" s="324"/>
      <c r="E385" s="566"/>
    </row>
    <row r="386" spans="4:5">
      <c r="D386" s="324"/>
      <c r="E386" s="566"/>
    </row>
    <row r="387" spans="4:5">
      <c r="D387" s="324"/>
      <c r="E387" s="566"/>
    </row>
    <row r="388" spans="4:5">
      <c r="D388" s="324"/>
      <c r="E388" s="566"/>
    </row>
    <row r="389" spans="4:5">
      <c r="D389" s="324"/>
      <c r="E389" s="566"/>
    </row>
    <row r="390" spans="4:5">
      <c r="D390" s="324"/>
      <c r="E390" s="566"/>
    </row>
    <row r="391" spans="4:5">
      <c r="D391" s="324"/>
      <c r="E391" s="566"/>
    </row>
    <row r="392" spans="4:5">
      <c r="D392" s="324"/>
      <c r="E392" s="566"/>
    </row>
    <row r="393" spans="4:5">
      <c r="D393" s="324"/>
      <c r="E393" s="566"/>
    </row>
    <row r="394" spans="4:5">
      <c r="D394" s="324"/>
      <c r="E394" s="566"/>
    </row>
    <row r="395" spans="4:5">
      <c r="D395" s="324"/>
      <c r="E395" s="566"/>
    </row>
    <row r="396" spans="4:5">
      <c r="D396" s="324"/>
      <c r="E396" s="566"/>
    </row>
    <row r="397" spans="4:5">
      <c r="D397" s="324"/>
      <c r="E397" s="566"/>
    </row>
    <row r="398" spans="4:5">
      <c r="D398" s="324"/>
      <c r="E398" s="566"/>
    </row>
    <row r="399" spans="4:5">
      <c r="D399" s="324"/>
      <c r="E399" s="566"/>
    </row>
    <row r="400" spans="4:5">
      <c r="D400" s="324"/>
      <c r="E400" s="566"/>
    </row>
    <row r="401" spans="4:5">
      <c r="D401" s="324"/>
      <c r="E401" s="566"/>
    </row>
    <row r="402" spans="4:5">
      <c r="D402" s="324"/>
      <c r="E402" s="566"/>
    </row>
    <row r="403" spans="4:5">
      <c r="D403" s="324"/>
      <c r="E403" s="566"/>
    </row>
    <row r="404" spans="4:5">
      <c r="D404" s="324"/>
      <c r="E404" s="566"/>
    </row>
    <row r="405" spans="4:5">
      <c r="D405" s="324"/>
      <c r="E405" s="566"/>
    </row>
    <row r="406" spans="4:5">
      <c r="D406" s="324"/>
      <c r="E406" s="566"/>
    </row>
    <row r="407" spans="4:5">
      <c r="D407" s="324"/>
      <c r="E407" s="566"/>
    </row>
    <row r="408" spans="4:5">
      <c r="D408" s="324"/>
      <c r="E408" s="566"/>
    </row>
    <row r="409" spans="4:5">
      <c r="D409" s="324"/>
      <c r="E409" s="566"/>
    </row>
    <row r="410" spans="4:5">
      <c r="D410" s="324"/>
      <c r="E410" s="566"/>
    </row>
    <row r="411" spans="4:5">
      <c r="D411" s="324"/>
      <c r="E411" s="566"/>
    </row>
    <row r="412" spans="4:5">
      <c r="D412" s="324"/>
      <c r="E412" s="566"/>
    </row>
    <row r="413" spans="4:5">
      <c r="D413" s="324"/>
      <c r="E413" s="566"/>
    </row>
    <row r="414" spans="4:5">
      <c r="D414" s="324"/>
      <c r="E414" s="566"/>
    </row>
    <row r="415" spans="4:5">
      <c r="D415" s="324"/>
      <c r="E415" s="566"/>
    </row>
    <row r="416" spans="4:5">
      <c r="D416" s="324"/>
      <c r="E416" s="566"/>
    </row>
    <row r="417" spans="4:5">
      <c r="D417" s="324"/>
      <c r="E417" s="566"/>
    </row>
    <row r="418" spans="4:5">
      <c r="D418" s="324"/>
      <c r="E418" s="566"/>
    </row>
    <row r="419" spans="4:5">
      <c r="D419" s="324"/>
      <c r="E419" s="566"/>
    </row>
    <row r="420" spans="4:5">
      <c r="D420" s="324"/>
      <c r="E420" s="566"/>
    </row>
    <row r="421" spans="4:5">
      <c r="D421" s="324"/>
      <c r="E421" s="566"/>
    </row>
    <row r="422" spans="4:5">
      <c r="D422" s="324"/>
      <c r="E422" s="566"/>
    </row>
    <row r="423" spans="4:5">
      <c r="D423" s="324"/>
      <c r="E423" s="566"/>
    </row>
    <row r="424" spans="4:5">
      <c r="D424" s="324"/>
      <c r="E424" s="566"/>
    </row>
    <row r="425" spans="4:5">
      <c r="D425" s="324"/>
      <c r="E425" s="566"/>
    </row>
    <row r="426" spans="4:5">
      <c r="D426" s="324"/>
      <c r="E426" s="566"/>
    </row>
    <row r="427" spans="4:5">
      <c r="D427" s="324"/>
      <c r="E427" s="566"/>
    </row>
    <row r="428" spans="4:5">
      <c r="D428" s="324"/>
      <c r="E428" s="566"/>
    </row>
    <row r="429" spans="4:5">
      <c r="D429" s="324"/>
      <c r="E429" s="566"/>
    </row>
    <row r="430" spans="4:5">
      <c r="D430" s="324"/>
      <c r="E430" s="566"/>
    </row>
    <row r="431" spans="4:5">
      <c r="D431" s="324"/>
      <c r="E431" s="566"/>
    </row>
    <row r="432" spans="4:5">
      <c r="D432" s="324"/>
      <c r="E432" s="566"/>
    </row>
    <row r="433" spans="4:5">
      <c r="D433" s="324"/>
      <c r="E433" s="566"/>
    </row>
    <row r="434" spans="4:5">
      <c r="D434" s="324"/>
      <c r="E434" s="566"/>
    </row>
    <row r="435" spans="4:5">
      <c r="D435" s="324"/>
      <c r="E435" s="566"/>
    </row>
    <row r="436" spans="4:5">
      <c r="D436" s="324"/>
      <c r="E436" s="566"/>
    </row>
    <row r="437" spans="4:5">
      <c r="D437" s="324"/>
      <c r="E437" s="566"/>
    </row>
    <row r="438" spans="4:5">
      <c r="D438" s="324"/>
      <c r="E438" s="566"/>
    </row>
    <row r="439" spans="4:5">
      <c r="D439" s="324"/>
      <c r="E439" s="566"/>
    </row>
    <row r="440" spans="4:5">
      <c r="D440" s="324"/>
      <c r="E440" s="566"/>
    </row>
    <row r="441" spans="4:5">
      <c r="D441" s="324"/>
      <c r="E441" s="566"/>
    </row>
    <row r="442" spans="4:5">
      <c r="D442" s="324"/>
      <c r="E442" s="566"/>
    </row>
    <row r="443" spans="4:5">
      <c r="D443" s="324"/>
      <c r="E443" s="566"/>
    </row>
    <row r="444" spans="4:5">
      <c r="D444" s="324"/>
      <c r="E444" s="566"/>
    </row>
    <row r="445" spans="4:5">
      <c r="D445" s="324"/>
      <c r="E445" s="566"/>
    </row>
    <row r="446" spans="4:5">
      <c r="D446" s="324"/>
      <c r="E446" s="566"/>
    </row>
    <row r="447" spans="4:5">
      <c r="D447" s="324"/>
      <c r="E447" s="566"/>
    </row>
    <row r="448" spans="4:5">
      <c r="D448" s="324"/>
      <c r="E448" s="566"/>
    </row>
    <row r="449" spans="4:5">
      <c r="D449" s="324"/>
      <c r="E449" s="566"/>
    </row>
    <row r="450" spans="4:5">
      <c r="D450" s="324"/>
      <c r="E450" s="566"/>
    </row>
    <row r="451" spans="4:5">
      <c r="D451" s="324"/>
      <c r="E451" s="566"/>
    </row>
    <row r="452" spans="4:5">
      <c r="D452" s="324"/>
      <c r="E452" s="566"/>
    </row>
    <row r="453" spans="4:5">
      <c r="D453" s="324"/>
      <c r="E453" s="566"/>
    </row>
    <row r="454" spans="4:5">
      <c r="D454" s="324"/>
      <c r="E454" s="566"/>
    </row>
    <row r="455" spans="4:5">
      <c r="D455" s="324"/>
      <c r="E455" s="566"/>
    </row>
    <row r="456" spans="4:5">
      <c r="D456" s="324"/>
      <c r="E456" s="566"/>
    </row>
    <row r="457" spans="4:5">
      <c r="D457" s="324"/>
      <c r="E457" s="566"/>
    </row>
    <row r="458" spans="4:5">
      <c r="D458" s="324"/>
      <c r="E458" s="566"/>
    </row>
    <row r="459" spans="4:5">
      <c r="D459" s="324"/>
      <c r="E459" s="566"/>
    </row>
    <row r="460" spans="4:5">
      <c r="D460" s="324"/>
      <c r="E460" s="566"/>
    </row>
    <row r="461" spans="4:5">
      <c r="D461" s="324"/>
      <c r="E461" s="566"/>
    </row>
    <row r="462" spans="4:5">
      <c r="D462" s="324"/>
      <c r="E462" s="566"/>
    </row>
    <row r="463" spans="4:5">
      <c r="D463" s="324"/>
      <c r="E463" s="566"/>
    </row>
    <row r="464" spans="4:5">
      <c r="D464" s="324"/>
      <c r="E464" s="566"/>
    </row>
    <row r="465" spans="4:5">
      <c r="D465" s="324"/>
      <c r="E465" s="566"/>
    </row>
    <row r="466" spans="4:5">
      <c r="D466" s="324"/>
      <c r="E466" s="566"/>
    </row>
    <row r="467" spans="4:5">
      <c r="D467" s="324"/>
      <c r="E467" s="566"/>
    </row>
    <row r="468" spans="4:5">
      <c r="D468" s="324"/>
      <c r="E468" s="566"/>
    </row>
    <row r="469" spans="4:5">
      <c r="D469" s="324"/>
      <c r="E469" s="566"/>
    </row>
    <row r="470" spans="4:5">
      <c r="D470" s="324"/>
      <c r="E470" s="566"/>
    </row>
    <row r="471" spans="4:5">
      <c r="D471" s="324"/>
      <c r="E471" s="566"/>
    </row>
    <row r="472" spans="4:5">
      <c r="D472" s="324"/>
      <c r="E472" s="566"/>
    </row>
    <row r="473" spans="4:5">
      <c r="D473" s="324"/>
      <c r="E473" s="566"/>
    </row>
    <row r="474" spans="4:5">
      <c r="D474" s="324"/>
      <c r="E474" s="566"/>
    </row>
    <row r="475" spans="4:5">
      <c r="D475" s="324"/>
      <c r="E475" s="566"/>
    </row>
    <row r="476" spans="4:5">
      <c r="D476" s="324"/>
      <c r="E476" s="566"/>
    </row>
    <row r="477" spans="4:5">
      <c r="D477" s="324"/>
      <c r="E477" s="566"/>
    </row>
    <row r="478" spans="4:5">
      <c r="D478" s="324"/>
      <c r="E478" s="566"/>
    </row>
    <row r="479" spans="4:5">
      <c r="D479" s="324"/>
      <c r="E479" s="566"/>
    </row>
    <row r="480" spans="4:5">
      <c r="D480" s="324"/>
      <c r="E480" s="566"/>
    </row>
    <row r="481" spans="4:5">
      <c r="D481" s="324"/>
      <c r="E481" s="566"/>
    </row>
    <row r="482" spans="4:5">
      <c r="D482" s="324"/>
      <c r="E482" s="566"/>
    </row>
    <row r="483" spans="4:5">
      <c r="D483" s="324"/>
      <c r="E483" s="566"/>
    </row>
    <row r="484" spans="4:5">
      <c r="D484" s="324"/>
      <c r="E484" s="566"/>
    </row>
    <row r="485" spans="4:5">
      <c r="D485" s="324"/>
      <c r="E485" s="566"/>
    </row>
    <row r="486" spans="4:5">
      <c r="D486" s="324"/>
      <c r="E486" s="566"/>
    </row>
    <row r="487" spans="4:5">
      <c r="D487" s="324"/>
      <c r="E487" s="566"/>
    </row>
    <row r="488" spans="4:5">
      <c r="D488" s="324"/>
      <c r="E488" s="566"/>
    </row>
    <row r="489" spans="4:5">
      <c r="D489" s="324"/>
      <c r="E489" s="566"/>
    </row>
    <row r="490" spans="4:5">
      <c r="D490" s="324"/>
      <c r="E490" s="566"/>
    </row>
    <row r="491" spans="4:5">
      <c r="D491" s="324"/>
      <c r="E491" s="566"/>
    </row>
    <row r="492" spans="4:5">
      <c r="D492" s="324"/>
      <c r="E492" s="566"/>
    </row>
    <row r="493" spans="4:5">
      <c r="D493" s="324"/>
      <c r="E493" s="566"/>
    </row>
    <row r="494" spans="4:5">
      <c r="D494" s="324"/>
      <c r="E494" s="566"/>
    </row>
    <row r="495" spans="4:5">
      <c r="D495" s="324"/>
      <c r="E495" s="566"/>
    </row>
    <row r="496" spans="4:5">
      <c r="D496" s="324"/>
      <c r="E496" s="566"/>
    </row>
    <row r="497" spans="4:5">
      <c r="D497" s="324"/>
      <c r="E497" s="566"/>
    </row>
    <row r="498" spans="4:5">
      <c r="D498" s="324"/>
      <c r="E498" s="566"/>
    </row>
    <row r="499" spans="4:5">
      <c r="D499" s="324"/>
      <c r="E499" s="566"/>
    </row>
    <row r="500" spans="4:5">
      <c r="D500" s="324"/>
      <c r="E500" s="566"/>
    </row>
    <row r="501" spans="4:5">
      <c r="D501" s="324"/>
      <c r="E501" s="566"/>
    </row>
    <row r="502" spans="4:5">
      <c r="D502" s="324"/>
      <c r="E502" s="566"/>
    </row>
    <row r="503" spans="4:5">
      <c r="D503" s="324"/>
      <c r="E503" s="566"/>
    </row>
    <row r="504" spans="4:5">
      <c r="D504" s="324"/>
      <c r="E504" s="566"/>
    </row>
    <row r="505" spans="4:5">
      <c r="D505" s="324"/>
      <c r="E505" s="566"/>
    </row>
    <row r="506" spans="4:5">
      <c r="D506" s="324"/>
      <c r="E506" s="566"/>
    </row>
    <row r="507" spans="4:5">
      <c r="D507" s="324"/>
      <c r="E507" s="566"/>
    </row>
    <row r="508" spans="4:5">
      <c r="D508" s="324"/>
      <c r="E508" s="566"/>
    </row>
    <row r="509" spans="4:5">
      <c r="D509" s="324"/>
      <c r="E509" s="566"/>
    </row>
    <row r="510" spans="4:5">
      <c r="D510" s="324"/>
      <c r="E510" s="566"/>
    </row>
    <row r="511" spans="4:5">
      <c r="D511" s="324"/>
      <c r="E511" s="566"/>
    </row>
    <row r="512" spans="4:5">
      <c r="D512" s="324"/>
      <c r="E512" s="566"/>
    </row>
    <row r="513" spans="4:5">
      <c r="D513" s="324"/>
      <c r="E513" s="566"/>
    </row>
    <row r="514" spans="4:5">
      <c r="D514" s="324"/>
      <c r="E514" s="566"/>
    </row>
    <row r="515" spans="4:5">
      <c r="D515" s="324"/>
      <c r="E515" s="566"/>
    </row>
    <row r="516" spans="4:5">
      <c r="D516" s="324"/>
      <c r="E516" s="566"/>
    </row>
    <row r="517" spans="4:5">
      <c r="D517" s="324"/>
      <c r="E517" s="566"/>
    </row>
    <row r="518" spans="4:5">
      <c r="D518" s="324"/>
      <c r="E518" s="566"/>
    </row>
    <row r="519" spans="4:5">
      <c r="D519" s="324"/>
      <c r="E519" s="566"/>
    </row>
    <row r="520" spans="4:5">
      <c r="D520" s="324"/>
      <c r="E520" s="566"/>
    </row>
    <row r="521" spans="4:5">
      <c r="D521" s="324"/>
      <c r="E521" s="566"/>
    </row>
    <row r="522" spans="4:5">
      <c r="D522" s="324"/>
      <c r="E522" s="566"/>
    </row>
    <row r="523" spans="4:5">
      <c r="D523" s="324"/>
      <c r="E523" s="566"/>
    </row>
    <row r="524" spans="4:5">
      <c r="D524" s="324"/>
      <c r="E524" s="566"/>
    </row>
    <row r="525" spans="4:5">
      <c r="D525" s="324"/>
      <c r="E525" s="566"/>
    </row>
    <row r="526" spans="4:5">
      <c r="D526" s="324"/>
      <c r="E526" s="566"/>
    </row>
    <row r="527" spans="4:5">
      <c r="D527" s="324"/>
      <c r="E527" s="566"/>
    </row>
    <row r="528" spans="4:5">
      <c r="D528" s="324"/>
      <c r="E528" s="566"/>
    </row>
    <row r="529" spans="4:5">
      <c r="D529" s="324"/>
      <c r="E529" s="566"/>
    </row>
    <row r="530" spans="4:5">
      <c r="D530" s="324"/>
      <c r="E530" s="566"/>
    </row>
    <row r="531" spans="4:5">
      <c r="D531" s="324"/>
      <c r="E531" s="566"/>
    </row>
    <row r="532" spans="4:5">
      <c r="D532" s="324"/>
      <c r="E532" s="566"/>
    </row>
    <row r="533" spans="4:5">
      <c r="D533" s="324"/>
      <c r="E533" s="566"/>
    </row>
    <row r="534" spans="4:5">
      <c r="D534" s="324"/>
      <c r="E534" s="566"/>
    </row>
    <row r="535" spans="4:5">
      <c r="D535" s="324"/>
      <c r="E535" s="566"/>
    </row>
    <row r="536" spans="4:5">
      <c r="D536" s="324"/>
      <c r="E536" s="566"/>
    </row>
    <row r="537" spans="4:5">
      <c r="D537" s="324"/>
      <c r="E537" s="566"/>
    </row>
    <row r="538" spans="4:5">
      <c r="D538" s="324"/>
      <c r="E538" s="566"/>
    </row>
    <row r="539" spans="4:5">
      <c r="D539" s="324"/>
      <c r="E539" s="566"/>
    </row>
    <row r="540" spans="4:5">
      <c r="D540" s="324"/>
      <c r="E540" s="566"/>
    </row>
    <row r="541" spans="4:5">
      <c r="D541" s="324"/>
      <c r="E541" s="566"/>
    </row>
    <row r="542" spans="4:5">
      <c r="D542" s="324"/>
      <c r="E542" s="566"/>
    </row>
    <row r="543" spans="4:5">
      <c r="D543" s="324"/>
      <c r="E543" s="566"/>
    </row>
    <row r="544" spans="4:5">
      <c r="D544" s="324"/>
      <c r="E544" s="566"/>
    </row>
    <row r="545" spans="4:5">
      <c r="D545" s="324"/>
      <c r="E545" s="566"/>
    </row>
    <row r="546" spans="4:5">
      <c r="D546" s="324"/>
      <c r="E546" s="566"/>
    </row>
    <row r="547" spans="4:5">
      <c r="D547" s="324"/>
      <c r="E547" s="566"/>
    </row>
    <row r="548" spans="4:5">
      <c r="D548" s="324"/>
      <c r="E548" s="566"/>
    </row>
    <row r="549" spans="4:5">
      <c r="D549" s="324"/>
      <c r="E549" s="566"/>
    </row>
    <row r="550" spans="4:5">
      <c r="D550" s="324"/>
      <c r="E550" s="566"/>
    </row>
    <row r="551" spans="4:5">
      <c r="D551" s="324"/>
      <c r="E551" s="566"/>
    </row>
    <row r="552" spans="4:5">
      <c r="D552" s="324"/>
      <c r="E552" s="566"/>
    </row>
    <row r="553" spans="4:5">
      <c r="D553" s="324"/>
      <c r="E553" s="566"/>
    </row>
    <row r="554" spans="4:5">
      <c r="D554" s="324"/>
      <c r="E554" s="566"/>
    </row>
    <row r="555" spans="4:5">
      <c r="D555" s="324"/>
      <c r="E555" s="566"/>
    </row>
    <row r="556" spans="4:5">
      <c r="D556" s="324"/>
      <c r="E556" s="566"/>
    </row>
    <row r="557" spans="4:5">
      <c r="D557" s="324"/>
      <c r="E557" s="566"/>
    </row>
    <row r="558" spans="4:5">
      <c r="D558" s="324"/>
      <c r="E558" s="566"/>
    </row>
    <row r="559" spans="4:5">
      <c r="D559" s="324"/>
      <c r="E559" s="566"/>
    </row>
    <row r="560" spans="4:5">
      <c r="D560" s="324"/>
      <c r="E560" s="566"/>
    </row>
    <row r="561" spans="4:5">
      <c r="D561" s="324"/>
      <c r="E561" s="566"/>
    </row>
    <row r="562" spans="4:5">
      <c r="D562" s="324"/>
      <c r="E562" s="566"/>
    </row>
    <row r="563" spans="4:5">
      <c r="D563" s="324"/>
      <c r="E563" s="566"/>
    </row>
    <row r="564" spans="4:5">
      <c r="D564" s="324"/>
      <c r="E564" s="566"/>
    </row>
    <row r="565" spans="4:5">
      <c r="D565" s="324"/>
      <c r="E565" s="566"/>
    </row>
    <row r="566" spans="4:5">
      <c r="D566" s="324"/>
      <c r="E566" s="566"/>
    </row>
    <row r="567" spans="4:5">
      <c r="D567" s="324"/>
      <c r="E567" s="566"/>
    </row>
    <row r="568" spans="4:5">
      <c r="D568" s="324"/>
      <c r="E568" s="566"/>
    </row>
    <row r="569" spans="4:5">
      <c r="D569" s="324"/>
      <c r="E569" s="566"/>
    </row>
    <row r="570" spans="4:5">
      <c r="D570" s="324"/>
      <c r="E570" s="566"/>
    </row>
    <row r="571" spans="4:5">
      <c r="D571" s="324"/>
      <c r="E571" s="566"/>
    </row>
    <row r="572" spans="4:5">
      <c r="D572" s="324"/>
      <c r="E572" s="566"/>
    </row>
    <row r="573" spans="4:5">
      <c r="D573" s="324"/>
      <c r="E573" s="566"/>
    </row>
    <row r="574" spans="4:5">
      <c r="D574" s="324"/>
      <c r="E574" s="566"/>
    </row>
    <row r="575" spans="4:5">
      <c r="D575" s="324"/>
      <c r="E575" s="566"/>
    </row>
    <row r="576" spans="4:5">
      <c r="D576" s="324"/>
      <c r="E576" s="566"/>
    </row>
    <row r="577" spans="4:5">
      <c r="D577" s="324"/>
      <c r="E577" s="566"/>
    </row>
    <row r="578" spans="4:5">
      <c r="D578" s="324"/>
      <c r="E578" s="566"/>
    </row>
    <row r="579" spans="4:5">
      <c r="D579" s="324"/>
      <c r="E579" s="566"/>
    </row>
    <row r="580" spans="4:5">
      <c r="D580" s="324"/>
      <c r="E580" s="566"/>
    </row>
    <row r="581" spans="4:5">
      <c r="D581" s="324"/>
      <c r="E581" s="566"/>
    </row>
    <row r="582" spans="4:5">
      <c r="D582" s="324"/>
      <c r="E582" s="566"/>
    </row>
    <row r="583" spans="4:5">
      <c r="D583" s="324"/>
      <c r="E583" s="566"/>
    </row>
    <row r="584" spans="4:5">
      <c r="D584" s="324"/>
      <c r="E584" s="566"/>
    </row>
    <row r="585" spans="4:5">
      <c r="D585" s="324"/>
      <c r="E585" s="566"/>
    </row>
    <row r="586" spans="4:5">
      <c r="D586" s="324"/>
      <c r="E586" s="566"/>
    </row>
    <row r="587" spans="4:5">
      <c r="D587" s="324"/>
      <c r="E587" s="566"/>
    </row>
    <row r="588" spans="4:5">
      <c r="D588" s="324"/>
      <c r="E588" s="566"/>
    </row>
    <row r="589" spans="4:5">
      <c r="D589" s="324"/>
      <c r="E589" s="566"/>
    </row>
    <row r="590" spans="4:5">
      <c r="D590" s="324"/>
      <c r="E590" s="566"/>
    </row>
    <row r="591" spans="4:5">
      <c r="D591" s="324"/>
      <c r="E591" s="566"/>
    </row>
    <row r="592" spans="4:5">
      <c r="D592" s="324"/>
      <c r="E592" s="566"/>
    </row>
    <row r="593" spans="4:5">
      <c r="D593" s="324"/>
      <c r="E593" s="566"/>
    </row>
    <row r="594" spans="4:5">
      <c r="D594" s="324"/>
      <c r="E594" s="566"/>
    </row>
    <row r="595" spans="4:5">
      <c r="D595" s="324"/>
      <c r="E595" s="566"/>
    </row>
    <row r="596" spans="4:5">
      <c r="D596" s="324"/>
      <c r="E596" s="566"/>
    </row>
    <row r="597" spans="4:5">
      <c r="D597" s="324"/>
      <c r="E597" s="566"/>
    </row>
    <row r="598" spans="4:5">
      <c r="D598" s="324"/>
      <c r="E598" s="566"/>
    </row>
    <row r="599" spans="4:5">
      <c r="D599" s="324"/>
      <c r="E599" s="566"/>
    </row>
    <row r="600" spans="4:5">
      <c r="D600" s="324"/>
      <c r="E600" s="566"/>
    </row>
    <row r="601" spans="4:5">
      <c r="D601" s="324"/>
      <c r="E601" s="566"/>
    </row>
    <row r="602" spans="4:5">
      <c r="D602" s="324"/>
      <c r="E602" s="566"/>
    </row>
    <row r="603" spans="4:5">
      <c r="D603" s="324"/>
      <c r="E603" s="566"/>
    </row>
    <row r="604" spans="4:5">
      <c r="D604" s="324"/>
      <c r="E604" s="566"/>
    </row>
    <row r="605" spans="4:5">
      <c r="D605" s="324"/>
      <c r="E605" s="566"/>
    </row>
    <row r="606" spans="4:5">
      <c r="D606" s="324"/>
      <c r="E606" s="566"/>
    </row>
    <row r="607" spans="4:5">
      <c r="D607" s="324"/>
      <c r="E607" s="566"/>
    </row>
    <row r="608" spans="4:5">
      <c r="D608" s="324"/>
      <c r="E608" s="566"/>
    </row>
    <row r="609" spans="4:5">
      <c r="D609" s="324"/>
      <c r="E609" s="566"/>
    </row>
    <row r="610" spans="4:5">
      <c r="D610" s="324"/>
      <c r="E610" s="566"/>
    </row>
    <row r="611" spans="4:5">
      <c r="D611" s="324"/>
      <c r="E611" s="566"/>
    </row>
    <row r="612" spans="4:5">
      <c r="D612" s="324"/>
      <c r="E612" s="566"/>
    </row>
    <row r="613" spans="4:5">
      <c r="D613" s="324"/>
      <c r="E613" s="566"/>
    </row>
    <row r="614" spans="4:5">
      <c r="D614" s="324"/>
      <c r="E614" s="566"/>
    </row>
    <row r="615" spans="4:5">
      <c r="D615" s="324"/>
      <c r="E615" s="566"/>
    </row>
    <row r="616" spans="4:5">
      <c r="D616" s="324"/>
      <c r="E616" s="566"/>
    </row>
    <row r="617" spans="4:5">
      <c r="D617" s="324"/>
      <c r="E617" s="566"/>
    </row>
    <row r="618" spans="4:5">
      <c r="D618" s="324"/>
      <c r="E618" s="566"/>
    </row>
    <row r="619" spans="4:5">
      <c r="D619" s="324"/>
      <c r="E619" s="566"/>
    </row>
    <row r="620" spans="4:5">
      <c r="D620" s="324"/>
      <c r="E620" s="566"/>
    </row>
    <row r="621" spans="4:5">
      <c r="D621" s="324"/>
      <c r="E621" s="566"/>
    </row>
    <row r="622" spans="4:5">
      <c r="D622" s="324"/>
      <c r="E622" s="566"/>
    </row>
    <row r="623" spans="4:5">
      <c r="D623" s="324"/>
      <c r="E623" s="566"/>
    </row>
    <row r="624" spans="4:5">
      <c r="D624" s="324"/>
      <c r="E624" s="566"/>
    </row>
    <row r="625" spans="4:5">
      <c r="D625" s="324"/>
      <c r="E625" s="566"/>
    </row>
    <row r="626" spans="4:5">
      <c r="D626" s="324"/>
      <c r="E626" s="566"/>
    </row>
    <row r="627" spans="4:5">
      <c r="D627" s="324"/>
      <c r="E627" s="566"/>
    </row>
    <row r="628" spans="4:5">
      <c r="D628" s="324"/>
      <c r="E628" s="566"/>
    </row>
    <row r="629" spans="4:5">
      <c r="D629" s="324"/>
      <c r="E629" s="566"/>
    </row>
    <row r="630" spans="4:5">
      <c r="D630" s="324"/>
      <c r="E630" s="566"/>
    </row>
    <row r="631" spans="4:5">
      <c r="D631" s="324"/>
      <c r="E631" s="566"/>
    </row>
    <row r="632" spans="4:5">
      <c r="D632" s="324"/>
      <c r="E632" s="566"/>
    </row>
    <row r="633" spans="4:5">
      <c r="D633" s="324"/>
      <c r="E633" s="566"/>
    </row>
    <row r="634" spans="4:5">
      <c r="D634" s="324"/>
      <c r="E634" s="566"/>
    </row>
    <row r="635" spans="4:5">
      <c r="D635" s="324"/>
      <c r="E635" s="566"/>
    </row>
    <row r="636" spans="4:5">
      <c r="D636" s="324"/>
      <c r="E636" s="566"/>
    </row>
    <row r="637" spans="4:5">
      <c r="D637" s="324"/>
      <c r="E637" s="566"/>
    </row>
    <row r="638" spans="4:5">
      <c r="D638" s="324"/>
      <c r="E638" s="566"/>
    </row>
    <row r="639" spans="4:5">
      <c r="D639" s="324"/>
      <c r="E639" s="566"/>
    </row>
    <row r="640" spans="4:5">
      <c r="D640" s="324"/>
      <c r="E640" s="566"/>
    </row>
    <row r="641" spans="4:5">
      <c r="D641" s="324"/>
      <c r="E641" s="566"/>
    </row>
    <row r="642" spans="4:5">
      <c r="D642" s="324"/>
      <c r="E642" s="566"/>
    </row>
    <row r="643" spans="4:5">
      <c r="D643" s="324"/>
      <c r="E643" s="566"/>
    </row>
    <row r="644" spans="4:5">
      <c r="D644" s="324"/>
      <c r="E644" s="566"/>
    </row>
    <row r="645" spans="4:5">
      <c r="D645" s="324"/>
      <c r="E645" s="566"/>
    </row>
    <row r="646" spans="4:5">
      <c r="D646" s="324"/>
      <c r="E646" s="566"/>
    </row>
    <row r="647" spans="4:5">
      <c r="D647" s="324"/>
      <c r="E647" s="566"/>
    </row>
    <row r="648" spans="4:5">
      <c r="D648" s="324"/>
      <c r="E648" s="566"/>
    </row>
    <row r="649" spans="4:5">
      <c r="D649" s="324"/>
      <c r="E649" s="566"/>
    </row>
    <row r="650" spans="4:5">
      <c r="D650" s="324"/>
      <c r="E650" s="566"/>
    </row>
    <row r="651" spans="4:5">
      <c r="D651" s="324"/>
      <c r="E651" s="566"/>
    </row>
    <row r="652" spans="4:5">
      <c r="D652" s="324"/>
      <c r="E652" s="566"/>
    </row>
    <row r="653" spans="4:5">
      <c r="D653" s="324"/>
      <c r="E653" s="566"/>
    </row>
    <row r="654" spans="4:5">
      <c r="D654" s="324"/>
      <c r="E654" s="566"/>
    </row>
    <row r="655" spans="4:5">
      <c r="D655" s="324"/>
      <c r="E655" s="566"/>
    </row>
    <row r="656" spans="4:5">
      <c r="D656" s="324"/>
      <c r="E656" s="566"/>
    </row>
    <row r="657" spans="4:5">
      <c r="D657" s="324"/>
      <c r="E657" s="566"/>
    </row>
    <row r="658" spans="4:5">
      <c r="D658" s="324"/>
      <c r="E658" s="566"/>
    </row>
    <row r="659" spans="4:5">
      <c r="D659" s="324"/>
      <c r="E659" s="566"/>
    </row>
    <row r="660" spans="4:5">
      <c r="D660" s="324"/>
      <c r="E660" s="566"/>
    </row>
    <row r="661" spans="4:5">
      <c r="D661" s="324"/>
      <c r="E661" s="566"/>
    </row>
    <row r="662" spans="4:5">
      <c r="D662" s="324"/>
      <c r="E662" s="566"/>
    </row>
    <row r="663" spans="4:5">
      <c r="D663" s="324"/>
      <c r="E663" s="566"/>
    </row>
    <row r="664" spans="4:5">
      <c r="D664" s="324"/>
      <c r="E664" s="566"/>
    </row>
    <row r="665" spans="4:5">
      <c r="D665" s="324"/>
      <c r="E665" s="566"/>
    </row>
    <row r="666" spans="4:5">
      <c r="D666" s="324"/>
      <c r="E666" s="566"/>
    </row>
    <row r="667" spans="4:5">
      <c r="D667" s="324"/>
      <c r="E667" s="566"/>
    </row>
    <row r="668" spans="4:5">
      <c r="D668" s="324"/>
      <c r="E668" s="566"/>
    </row>
    <row r="669" spans="4:5">
      <c r="D669" s="324"/>
      <c r="E669" s="566"/>
    </row>
    <row r="670" spans="4:5">
      <c r="D670" s="324"/>
      <c r="E670" s="566"/>
    </row>
    <row r="671" spans="4:5">
      <c r="D671" s="324"/>
      <c r="E671" s="566"/>
    </row>
    <row r="672" spans="4:5">
      <c r="D672" s="324"/>
      <c r="E672" s="566"/>
    </row>
    <row r="673" spans="4:5">
      <c r="D673" s="324"/>
      <c r="E673" s="566"/>
    </row>
    <row r="674" spans="4:5">
      <c r="D674" s="324"/>
      <c r="E674" s="566"/>
    </row>
    <row r="675" spans="4:5">
      <c r="D675" s="324"/>
      <c r="E675" s="566"/>
    </row>
    <row r="676" spans="4:5">
      <c r="D676" s="324"/>
      <c r="E676" s="566"/>
    </row>
    <row r="677" spans="4:5">
      <c r="D677" s="324"/>
      <c r="E677" s="566"/>
    </row>
    <row r="678" spans="4:5">
      <c r="D678" s="324"/>
      <c r="E678" s="566"/>
    </row>
    <row r="679" spans="4:5">
      <c r="D679" s="324"/>
      <c r="E679" s="566"/>
    </row>
    <row r="680" spans="4:5">
      <c r="D680" s="324"/>
      <c r="E680" s="566"/>
    </row>
    <row r="681" spans="4:5">
      <c r="D681" s="324"/>
      <c r="E681" s="566"/>
    </row>
    <row r="682" spans="4:5">
      <c r="D682" s="324"/>
      <c r="E682" s="566"/>
    </row>
    <row r="683" spans="4:5">
      <c r="D683" s="324"/>
      <c r="E683" s="566"/>
    </row>
    <row r="684" spans="4:5">
      <c r="D684" s="324"/>
      <c r="E684" s="566"/>
    </row>
    <row r="685" spans="4:5">
      <c r="D685" s="324"/>
      <c r="E685" s="566"/>
    </row>
    <row r="686" spans="4:5">
      <c r="D686" s="324"/>
      <c r="E686" s="566"/>
    </row>
    <row r="687" spans="4:5">
      <c r="D687" s="324"/>
      <c r="E687" s="566"/>
    </row>
    <row r="688" spans="4:5">
      <c r="D688" s="324"/>
      <c r="E688" s="566"/>
    </row>
    <row r="689" spans="4:5">
      <c r="D689" s="324"/>
      <c r="E689" s="566"/>
    </row>
    <row r="690" spans="4:5">
      <c r="D690" s="324"/>
      <c r="E690" s="566"/>
    </row>
    <row r="691" spans="4:5">
      <c r="D691" s="324"/>
      <c r="E691" s="566"/>
    </row>
    <row r="692" spans="4:5">
      <c r="D692" s="324"/>
      <c r="E692" s="566"/>
    </row>
    <row r="693" spans="4:5">
      <c r="D693" s="324"/>
      <c r="E693" s="566"/>
    </row>
    <row r="694" spans="4:5">
      <c r="D694" s="324"/>
      <c r="E694" s="566"/>
    </row>
    <row r="695" spans="4:5">
      <c r="D695" s="324"/>
      <c r="E695" s="566"/>
    </row>
    <row r="696" spans="4:5">
      <c r="D696" s="324"/>
      <c r="E696" s="566"/>
    </row>
    <row r="697" spans="4:5">
      <c r="D697" s="324"/>
      <c r="E697" s="566"/>
    </row>
    <row r="698" spans="4:5">
      <c r="D698" s="324"/>
      <c r="E698" s="566"/>
    </row>
    <row r="699" spans="4:5">
      <c r="D699" s="324"/>
      <c r="E699" s="566"/>
    </row>
    <row r="700" spans="4:5">
      <c r="D700" s="324"/>
      <c r="E700" s="566"/>
    </row>
    <row r="701" spans="4:5">
      <c r="D701" s="324"/>
      <c r="E701" s="566"/>
    </row>
    <row r="702" spans="4:5">
      <c r="D702" s="324"/>
      <c r="E702" s="566"/>
    </row>
    <row r="703" spans="4:5">
      <c r="D703" s="324"/>
      <c r="E703" s="566"/>
    </row>
    <row r="704" spans="4:5">
      <c r="D704" s="324"/>
      <c r="E704" s="566"/>
    </row>
    <row r="705" spans="4:5">
      <c r="D705" s="324"/>
      <c r="E705" s="566"/>
    </row>
    <row r="706" spans="4:5">
      <c r="D706" s="324"/>
      <c r="E706" s="566"/>
    </row>
    <row r="707" spans="4:5">
      <c r="D707" s="324"/>
      <c r="E707" s="566"/>
    </row>
    <row r="708" spans="4:5">
      <c r="D708" s="324"/>
      <c r="E708" s="566"/>
    </row>
    <row r="709" spans="4:5">
      <c r="D709" s="324"/>
      <c r="E709" s="566"/>
    </row>
    <row r="710" spans="4:5">
      <c r="D710" s="324"/>
      <c r="E710" s="566"/>
    </row>
    <row r="711" spans="4:5">
      <c r="D711" s="324"/>
      <c r="E711" s="566"/>
    </row>
    <row r="712" spans="4:5">
      <c r="D712" s="324"/>
      <c r="E712" s="566"/>
    </row>
    <row r="713" spans="4:5">
      <c r="D713" s="324"/>
      <c r="E713" s="566"/>
    </row>
    <row r="714" spans="4:5">
      <c r="D714" s="324"/>
      <c r="E714" s="566"/>
    </row>
    <row r="715" spans="4:5">
      <c r="D715" s="324"/>
      <c r="E715" s="566"/>
    </row>
    <row r="716" spans="4:5">
      <c r="D716" s="324"/>
      <c r="E716" s="566"/>
    </row>
    <row r="717" spans="4:5">
      <c r="D717" s="324"/>
      <c r="E717" s="566"/>
    </row>
    <row r="718" spans="4:5">
      <c r="D718" s="324"/>
      <c r="E718" s="566"/>
    </row>
    <row r="719" spans="4:5">
      <c r="D719" s="324"/>
      <c r="E719" s="566"/>
    </row>
    <row r="720" spans="4:5">
      <c r="D720" s="324"/>
      <c r="E720" s="566"/>
    </row>
    <row r="721" spans="4:5">
      <c r="D721" s="324"/>
      <c r="E721" s="566"/>
    </row>
    <row r="722" spans="4:5">
      <c r="D722" s="324"/>
      <c r="E722" s="566"/>
    </row>
    <row r="723" spans="4:5">
      <c r="D723" s="324"/>
      <c r="E723" s="566"/>
    </row>
    <row r="724" spans="4:5">
      <c r="D724" s="324"/>
      <c r="E724" s="566"/>
    </row>
    <row r="725" spans="4:5">
      <c r="D725" s="324"/>
      <c r="E725" s="566"/>
    </row>
    <row r="726" spans="4:5">
      <c r="D726" s="324"/>
      <c r="E726" s="566"/>
    </row>
    <row r="727" spans="4:5">
      <c r="D727" s="324"/>
      <c r="E727" s="566"/>
    </row>
    <row r="728" spans="4:5">
      <c r="D728" s="324"/>
      <c r="E728" s="566"/>
    </row>
    <row r="729" spans="4:5">
      <c r="D729" s="324"/>
      <c r="E729" s="566"/>
    </row>
    <row r="730" spans="4:5">
      <c r="D730" s="324"/>
      <c r="E730" s="566"/>
    </row>
    <row r="731" spans="4:5">
      <c r="D731" s="324"/>
      <c r="E731" s="566"/>
    </row>
    <row r="732" spans="4:5">
      <c r="D732" s="324"/>
      <c r="E732" s="566"/>
    </row>
    <row r="733" spans="4:5">
      <c r="D733" s="324"/>
      <c r="E733" s="566"/>
    </row>
    <row r="734" spans="4:5">
      <c r="D734" s="324"/>
      <c r="E734" s="566"/>
    </row>
    <row r="735" spans="4:5">
      <c r="D735" s="324"/>
      <c r="E735" s="566"/>
    </row>
    <row r="736" spans="4:5">
      <c r="D736" s="324"/>
      <c r="E736" s="566"/>
    </row>
    <row r="737" spans="4:5">
      <c r="D737" s="324"/>
      <c r="E737" s="566"/>
    </row>
    <row r="738" spans="4:5">
      <c r="D738" s="324"/>
      <c r="E738" s="566"/>
    </row>
    <row r="739" spans="4:5">
      <c r="D739" s="324"/>
      <c r="E739" s="566"/>
    </row>
    <row r="740" spans="4:5">
      <c r="D740" s="324"/>
      <c r="E740" s="566"/>
    </row>
    <row r="741" spans="4:5">
      <c r="D741" s="324"/>
      <c r="E741" s="566"/>
    </row>
    <row r="742" spans="4:5">
      <c r="D742" s="324"/>
      <c r="E742" s="566"/>
    </row>
    <row r="743" spans="4:5">
      <c r="D743" s="324"/>
      <c r="E743" s="566"/>
    </row>
    <row r="744" spans="4:5">
      <c r="D744" s="324"/>
      <c r="E744" s="566"/>
    </row>
    <row r="745" spans="4:5">
      <c r="D745" s="324"/>
      <c r="E745" s="566"/>
    </row>
    <row r="746" spans="4:5">
      <c r="D746" s="324"/>
      <c r="E746" s="566"/>
    </row>
    <row r="747" spans="4:5">
      <c r="D747" s="324"/>
      <c r="E747" s="566"/>
    </row>
    <row r="748" spans="4:5">
      <c r="D748" s="324"/>
      <c r="E748" s="566"/>
    </row>
    <row r="749" spans="4:5">
      <c r="D749" s="324"/>
      <c r="E749" s="566"/>
    </row>
    <row r="750" spans="4:5">
      <c r="D750" s="324"/>
      <c r="E750" s="566"/>
    </row>
    <row r="751" spans="4:5">
      <c r="D751" s="324"/>
      <c r="E751" s="566"/>
    </row>
    <row r="752" spans="4:5">
      <c r="D752" s="324"/>
      <c r="E752" s="566"/>
    </row>
    <row r="753" spans="4:5">
      <c r="D753" s="324"/>
      <c r="E753" s="566"/>
    </row>
    <row r="754" spans="4:5">
      <c r="D754" s="324"/>
      <c r="E754" s="566"/>
    </row>
    <row r="755" spans="4:5">
      <c r="D755" s="324"/>
      <c r="E755" s="566"/>
    </row>
    <row r="756" spans="4:5">
      <c r="D756" s="324"/>
      <c r="E756" s="566"/>
    </row>
    <row r="757" spans="4:5">
      <c r="D757" s="324"/>
      <c r="E757" s="566"/>
    </row>
    <row r="758" spans="4:5">
      <c r="D758" s="324"/>
      <c r="E758" s="566"/>
    </row>
    <row r="759" spans="4:5">
      <c r="D759" s="324"/>
      <c r="E759" s="566"/>
    </row>
    <row r="760" spans="4:5">
      <c r="D760" s="324"/>
      <c r="E760" s="566"/>
    </row>
    <row r="761" spans="4:5">
      <c r="D761" s="324"/>
      <c r="E761" s="566"/>
    </row>
    <row r="762" spans="4:5">
      <c r="D762" s="324"/>
      <c r="E762" s="566"/>
    </row>
    <row r="763" spans="4:5">
      <c r="D763" s="324"/>
      <c r="E763" s="566"/>
    </row>
    <row r="764" spans="4:5">
      <c r="D764" s="324"/>
      <c r="E764" s="566"/>
    </row>
    <row r="765" spans="4:5">
      <c r="D765" s="324"/>
      <c r="E765" s="566"/>
    </row>
    <row r="766" spans="4:5">
      <c r="D766" s="324"/>
      <c r="E766" s="566"/>
    </row>
    <row r="767" spans="4:5">
      <c r="D767" s="324"/>
      <c r="E767" s="566"/>
    </row>
    <row r="768" spans="4:5">
      <c r="D768" s="324"/>
      <c r="E768" s="566"/>
    </row>
    <row r="769" spans="4:5">
      <c r="D769" s="324"/>
      <c r="E769" s="566"/>
    </row>
    <row r="770" spans="4:5">
      <c r="D770" s="324"/>
      <c r="E770" s="566"/>
    </row>
    <row r="771" spans="4:5">
      <c r="D771" s="324"/>
      <c r="E771" s="566"/>
    </row>
    <row r="772" spans="4:5">
      <c r="D772" s="324"/>
      <c r="E772" s="566"/>
    </row>
    <row r="773" spans="4:5">
      <c r="D773" s="324"/>
      <c r="E773" s="566"/>
    </row>
    <row r="774" spans="4:5">
      <c r="D774" s="324"/>
      <c r="E774" s="566"/>
    </row>
    <row r="775" spans="4:5">
      <c r="D775" s="324"/>
      <c r="E775" s="566"/>
    </row>
    <row r="776" spans="4:5">
      <c r="D776" s="324"/>
      <c r="E776" s="566"/>
    </row>
    <row r="777" spans="4:5">
      <c r="D777" s="324"/>
      <c r="E777" s="566"/>
    </row>
    <row r="778" spans="4:5">
      <c r="D778" s="324"/>
      <c r="E778" s="566"/>
    </row>
    <row r="779" spans="4:5">
      <c r="D779" s="324"/>
      <c r="E779" s="566"/>
    </row>
    <row r="780" spans="4:5">
      <c r="D780" s="324"/>
      <c r="E780" s="566"/>
    </row>
    <row r="781" spans="4:5">
      <c r="D781" s="324"/>
      <c r="E781" s="566"/>
    </row>
    <row r="782" spans="4:5">
      <c r="D782" s="324"/>
      <c r="E782" s="566"/>
    </row>
    <row r="783" spans="4:5">
      <c r="D783" s="324"/>
      <c r="E783" s="566"/>
    </row>
    <row r="784" spans="4:5">
      <c r="D784" s="324"/>
      <c r="E784" s="566"/>
    </row>
    <row r="785" spans="4:5">
      <c r="D785" s="324"/>
      <c r="E785" s="566"/>
    </row>
    <row r="786" spans="4:5">
      <c r="D786" s="324"/>
      <c r="E786" s="566"/>
    </row>
    <row r="787" spans="4:5">
      <c r="D787" s="324"/>
      <c r="E787" s="566"/>
    </row>
    <row r="788" spans="4:5">
      <c r="D788" s="324"/>
      <c r="E788" s="566"/>
    </row>
    <row r="789" spans="4:5">
      <c r="D789" s="324"/>
      <c r="E789" s="566"/>
    </row>
    <row r="790" spans="4:5">
      <c r="D790" s="324"/>
      <c r="E790" s="566"/>
    </row>
    <row r="791" spans="4:5">
      <c r="D791" s="324"/>
      <c r="E791" s="566"/>
    </row>
    <row r="792" spans="4:5">
      <c r="D792" s="324"/>
      <c r="E792" s="566"/>
    </row>
    <row r="793" spans="4:5">
      <c r="D793" s="324"/>
      <c r="E793" s="566"/>
    </row>
    <row r="794" spans="4:5">
      <c r="D794" s="324"/>
      <c r="E794" s="566"/>
    </row>
    <row r="795" spans="4:5">
      <c r="D795" s="324"/>
      <c r="E795" s="566"/>
    </row>
    <row r="796" spans="4:5">
      <c r="D796" s="324"/>
      <c r="E796" s="566"/>
    </row>
    <row r="797" spans="4:5">
      <c r="D797" s="324"/>
      <c r="E797" s="566"/>
    </row>
    <row r="798" spans="4:5">
      <c r="D798" s="324"/>
      <c r="E798" s="566"/>
    </row>
    <row r="799" spans="4:5">
      <c r="D799" s="324"/>
      <c r="E799" s="566"/>
    </row>
    <row r="800" spans="4:5">
      <c r="D800" s="324"/>
      <c r="E800" s="566"/>
    </row>
    <row r="801" spans="4:5">
      <c r="D801" s="324"/>
      <c r="E801" s="566"/>
    </row>
    <row r="802" spans="4:5">
      <c r="D802" s="324"/>
      <c r="E802" s="566"/>
    </row>
    <row r="803" spans="4:5">
      <c r="D803" s="324"/>
      <c r="E803" s="566"/>
    </row>
    <row r="804" spans="4:5">
      <c r="D804" s="324"/>
      <c r="E804" s="566"/>
    </row>
    <row r="805" spans="4:5">
      <c r="D805" s="324"/>
      <c r="E805" s="566"/>
    </row>
    <row r="806" spans="4:5">
      <c r="D806" s="324"/>
      <c r="E806" s="566"/>
    </row>
    <row r="807" spans="4:5">
      <c r="D807" s="324"/>
      <c r="E807" s="566"/>
    </row>
    <row r="808" spans="4:5">
      <c r="D808" s="324"/>
      <c r="E808" s="566"/>
    </row>
    <row r="809" spans="4:5">
      <c r="D809" s="324"/>
      <c r="E809" s="566"/>
    </row>
    <row r="810" spans="4:5">
      <c r="D810" s="324"/>
      <c r="E810" s="566"/>
    </row>
    <row r="811" spans="4:5">
      <c r="D811" s="324"/>
      <c r="E811" s="566"/>
    </row>
    <row r="812" spans="4:5">
      <c r="D812" s="324"/>
      <c r="E812" s="566"/>
    </row>
    <row r="813" spans="4:5">
      <c r="D813" s="324"/>
      <c r="E813" s="566"/>
    </row>
    <row r="814" spans="4:5">
      <c r="D814" s="324"/>
      <c r="E814" s="566"/>
    </row>
    <row r="815" spans="4:5">
      <c r="D815" s="324"/>
      <c r="E815" s="566"/>
    </row>
    <row r="816" spans="4:5">
      <c r="D816" s="324"/>
      <c r="E816" s="566"/>
    </row>
    <row r="817" spans="4:5">
      <c r="D817" s="324"/>
      <c r="E817" s="566"/>
    </row>
    <row r="818" spans="4:5">
      <c r="D818" s="324"/>
      <c r="E818" s="566"/>
    </row>
    <row r="819" spans="4:5">
      <c r="D819" s="324"/>
      <c r="E819" s="566"/>
    </row>
    <row r="820" spans="4:5">
      <c r="D820" s="324"/>
      <c r="E820" s="566"/>
    </row>
    <row r="821" spans="4:5">
      <c r="D821" s="324"/>
      <c r="E821" s="566"/>
    </row>
    <row r="822" spans="4:5">
      <c r="D822" s="324"/>
      <c r="E822" s="566"/>
    </row>
    <row r="823" spans="4:5">
      <c r="D823" s="324"/>
      <c r="E823" s="566"/>
    </row>
    <row r="824" spans="4:5">
      <c r="D824" s="324"/>
      <c r="E824" s="566"/>
    </row>
    <row r="825" spans="4:5">
      <c r="D825" s="324"/>
      <c r="E825" s="566"/>
    </row>
    <row r="826" spans="4:5">
      <c r="D826" s="324"/>
      <c r="E826" s="566"/>
    </row>
    <row r="827" spans="4:5">
      <c r="D827" s="324"/>
      <c r="E827" s="566"/>
    </row>
    <row r="828" spans="4:5">
      <c r="D828" s="324"/>
      <c r="E828" s="566"/>
    </row>
    <row r="829" spans="4:5">
      <c r="D829" s="324"/>
      <c r="E829" s="566"/>
    </row>
    <row r="830" spans="4:5">
      <c r="D830" s="324"/>
      <c r="E830" s="566"/>
    </row>
    <row r="831" spans="4:5">
      <c r="D831" s="324"/>
      <c r="E831" s="566"/>
    </row>
    <row r="832" spans="4:5">
      <c r="D832" s="324"/>
      <c r="E832" s="566"/>
    </row>
    <row r="833" spans="4:5">
      <c r="D833" s="324"/>
      <c r="E833" s="566"/>
    </row>
    <row r="834" spans="4:5">
      <c r="D834" s="324"/>
      <c r="E834" s="566"/>
    </row>
    <row r="835" spans="4:5">
      <c r="D835" s="324"/>
      <c r="E835" s="566"/>
    </row>
    <row r="836" spans="4:5">
      <c r="D836" s="324"/>
      <c r="E836" s="566"/>
    </row>
    <row r="837" spans="4:5">
      <c r="D837" s="324"/>
      <c r="E837" s="566"/>
    </row>
    <row r="838" spans="4:5">
      <c r="D838" s="324"/>
      <c r="E838" s="566"/>
    </row>
    <row r="839" spans="4:5">
      <c r="D839" s="324"/>
      <c r="E839" s="566"/>
    </row>
    <row r="840" spans="4:5">
      <c r="D840" s="324"/>
      <c r="E840" s="566"/>
    </row>
    <row r="841" spans="4:5">
      <c r="D841" s="324"/>
      <c r="E841" s="566"/>
    </row>
    <row r="842" spans="4:5">
      <c r="D842" s="324"/>
      <c r="E842" s="566"/>
    </row>
    <row r="843" spans="4:5">
      <c r="D843" s="324"/>
      <c r="E843" s="566"/>
    </row>
    <row r="844" spans="4:5">
      <c r="D844" s="324"/>
      <c r="E844" s="566"/>
    </row>
    <row r="845" spans="4:5">
      <c r="D845" s="324"/>
      <c r="E845" s="566"/>
    </row>
    <row r="846" spans="4:5">
      <c r="D846" s="324"/>
      <c r="E846" s="566"/>
    </row>
    <row r="847" spans="4:5">
      <c r="D847" s="324"/>
      <c r="E847" s="566"/>
    </row>
    <row r="848" spans="4:5">
      <c r="D848" s="324"/>
      <c r="E848" s="566"/>
    </row>
    <row r="849" spans="4:5">
      <c r="D849" s="324"/>
      <c r="E849" s="566"/>
    </row>
    <row r="850" spans="4:5">
      <c r="D850" s="324"/>
      <c r="E850" s="566"/>
    </row>
    <row r="851" spans="4:5">
      <c r="D851" s="324"/>
      <c r="E851" s="566"/>
    </row>
    <row r="852" spans="4:5">
      <c r="D852" s="324"/>
      <c r="E852" s="566"/>
    </row>
    <row r="853" spans="4:5">
      <c r="D853" s="324"/>
      <c r="E853" s="566"/>
    </row>
    <row r="854" spans="4:5">
      <c r="D854" s="324"/>
      <c r="E854" s="566"/>
    </row>
    <row r="855" spans="4:5">
      <c r="D855" s="324"/>
      <c r="E855" s="566"/>
    </row>
    <row r="856" spans="4:5">
      <c r="D856" s="324"/>
      <c r="E856" s="566"/>
    </row>
    <row r="857" spans="4:5">
      <c r="D857" s="324"/>
      <c r="E857" s="566"/>
    </row>
    <row r="858" spans="4:5">
      <c r="D858" s="324"/>
      <c r="E858" s="566"/>
    </row>
    <row r="859" spans="4:5">
      <c r="D859" s="324"/>
      <c r="E859" s="566"/>
    </row>
    <row r="860" spans="4:5">
      <c r="D860" s="324"/>
      <c r="E860" s="566"/>
    </row>
    <row r="861" spans="4:5">
      <c r="D861" s="324"/>
      <c r="E861" s="566"/>
    </row>
    <row r="862" spans="4:5">
      <c r="D862" s="324"/>
      <c r="E862" s="566"/>
    </row>
    <row r="863" spans="4:5">
      <c r="D863" s="324"/>
      <c r="E863" s="566"/>
    </row>
    <row r="864" spans="4:5">
      <c r="D864" s="324"/>
      <c r="E864" s="566"/>
    </row>
    <row r="865" spans="4:5">
      <c r="D865" s="324"/>
      <c r="E865" s="566"/>
    </row>
    <row r="866" spans="4:5">
      <c r="D866" s="324"/>
      <c r="E866" s="566"/>
    </row>
    <row r="867" spans="4:5">
      <c r="D867" s="324"/>
      <c r="E867" s="566"/>
    </row>
    <row r="868" spans="4:5">
      <c r="D868" s="324"/>
      <c r="E868" s="566"/>
    </row>
    <row r="869" spans="4:5">
      <c r="D869" s="324"/>
      <c r="E869" s="566"/>
    </row>
    <row r="870" spans="4:5">
      <c r="D870" s="324"/>
      <c r="E870" s="566"/>
    </row>
    <row r="871" spans="4:5">
      <c r="D871" s="324"/>
      <c r="E871" s="566"/>
    </row>
    <row r="872" spans="4:5">
      <c r="D872" s="324"/>
      <c r="E872" s="566"/>
    </row>
    <row r="873" spans="4:5">
      <c r="D873" s="324"/>
      <c r="E873" s="566"/>
    </row>
    <row r="874" spans="4:5">
      <c r="D874" s="324"/>
      <c r="E874" s="566"/>
    </row>
    <row r="875" spans="4:5">
      <c r="D875" s="324"/>
      <c r="E875" s="566"/>
    </row>
    <row r="876" spans="4:5">
      <c r="D876" s="324"/>
      <c r="E876" s="566"/>
    </row>
    <row r="877" spans="4:5">
      <c r="D877" s="324"/>
      <c r="E877" s="566"/>
    </row>
    <row r="878" spans="4:5">
      <c r="D878" s="324"/>
      <c r="E878" s="566"/>
    </row>
    <row r="879" spans="4:5">
      <c r="D879" s="324"/>
      <c r="E879" s="566"/>
    </row>
    <row r="880" spans="4:5">
      <c r="D880" s="324"/>
      <c r="E880" s="566"/>
    </row>
    <row r="881" spans="4:5">
      <c r="D881" s="324"/>
      <c r="E881" s="566"/>
    </row>
    <row r="882" spans="4:5">
      <c r="D882" s="324"/>
      <c r="E882" s="566"/>
    </row>
    <row r="883" spans="4:5">
      <c r="D883" s="324"/>
      <c r="E883" s="566"/>
    </row>
    <row r="884" spans="4:5">
      <c r="D884" s="324"/>
      <c r="E884" s="566"/>
    </row>
    <row r="885" spans="4:5">
      <c r="D885" s="324"/>
      <c r="E885" s="566"/>
    </row>
    <row r="886" spans="4:5">
      <c r="D886" s="324"/>
      <c r="E886" s="566"/>
    </row>
    <row r="887" spans="4:5">
      <c r="D887" s="324"/>
      <c r="E887" s="566"/>
    </row>
    <row r="888" spans="4:5">
      <c r="D888" s="324"/>
      <c r="E888" s="566"/>
    </row>
    <row r="889" spans="4:5">
      <c r="D889" s="324"/>
      <c r="E889" s="566"/>
    </row>
    <row r="890" spans="4:5">
      <c r="D890" s="324"/>
      <c r="E890" s="566"/>
    </row>
    <row r="891" spans="4:5">
      <c r="D891" s="324"/>
      <c r="E891" s="566"/>
    </row>
    <row r="892" spans="4:5">
      <c r="D892" s="324"/>
      <c r="E892" s="566"/>
    </row>
    <row r="893" spans="4:5">
      <c r="D893" s="324"/>
      <c r="E893" s="566"/>
    </row>
    <row r="894" spans="4:5">
      <c r="D894" s="324"/>
      <c r="E894" s="566"/>
    </row>
    <row r="895" spans="4:5">
      <c r="D895" s="324"/>
      <c r="E895" s="566"/>
    </row>
    <row r="896" spans="4:5">
      <c r="D896" s="324"/>
      <c r="E896" s="566"/>
    </row>
    <row r="897" spans="4:5">
      <c r="D897" s="324"/>
      <c r="E897" s="566"/>
    </row>
    <row r="898" spans="4:5">
      <c r="D898" s="324"/>
      <c r="E898" s="566"/>
    </row>
    <row r="899" spans="4:5">
      <c r="D899" s="324"/>
      <c r="E899" s="566"/>
    </row>
    <row r="900" spans="4:5">
      <c r="D900" s="324"/>
      <c r="E900" s="566"/>
    </row>
    <row r="901" spans="4:5">
      <c r="D901" s="324"/>
      <c r="E901" s="566"/>
    </row>
    <row r="902" spans="4:5">
      <c r="D902" s="324"/>
      <c r="E902" s="566"/>
    </row>
    <row r="903" spans="4:5">
      <c r="D903" s="324"/>
      <c r="E903" s="566"/>
    </row>
    <row r="904" spans="4:5">
      <c r="D904" s="324"/>
      <c r="E904" s="566"/>
    </row>
    <row r="905" spans="4:5">
      <c r="D905" s="324"/>
      <c r="E905" s="566"/>
    </row>
    <row r="906" spans="4:5">
      <c r="D906" s="324"/>
      <c r="E906" s="566"/>
    </row>
    <row r="907" spans="4:5">
      <c r="D907" s="324"/>
      <c r="E907" s="566"/>
    </row>
    <row r="908" spans="4:5">
      <c r="D908" s="324"/>
      <c r="E908" s="566"/>
    </row>
    <row r="909" spans="4:5">
      <c r="D909" s="324"/>
      <c r="E909" s="566"/>
    </row>
    <row r="910" spans="4:5">
      <c r="D910" s="324"/>
      <c r="E910" s="566"/>
    </row>
    <row r="911" spans="4:5">
      <c r="D911" s="324"/>
      <c r="E911" s="566"/>
    </row>
    <row r="912" spans="4:5">
      <c r="D912" s="324"/>
      <c r="E912" s="566"/>
    </row>
    <row r="913" spans="4:5">
      <c r="D913" s="324"/>
      <c r="E913" s="566"/>
    </row>
    <row r="914" spans="4:5">
      <c r="D914" s="324"/>
      <c r="E914" s="566"/>
    </row>
    <row r="915" spans="4:5">
      <c r="D915" s="324"/>
      <c r="E915" s="566"/>
    </row>
    <row r="916" spans="4:5">
      <c r="D916" s="324"/>
      <c r="E916" s="566"/>
    </row>
    <row r="917" spans="4:5">
      <c r="D917" s="324"/>
      <c r="E917" s="566"/>
    </row>
    <row r="918" spans="4:5">
      <c r="D918" s="324"/>
      <c r="E918" s="566"/>
    </row>
    <row r="919" spans="4:5">
      <c r="D919" s="324"/>
      <c r="E919" s="566"/>
    </row>
    <row r="920" spans="4:5">
      <c r="D920" s="324"/>
      <c r="E920" s="566"/>
    </row>
    <row r="921" spans="4:5">
      <c r="D921" s="324"/>
      <c r="E921" s="566"/>
    </row>
    <row r="922" spans="4:5">
      <c r="D922" s="324"/>
      <c r="E922" s="566"/>
    </row>
    <row r="923" spans="4:5">
      <c r="D923" s="324"/>
      <c r="E923" s="566"/>
    </row>
    <row r="924" spans="4:5">
      <c r="D924" s="324"/>
      <c r="E924" s="566"/>
    </row>
    <row r="925" spans="4:5">
      <c r="D925" s="324"/>
      <c r="E925" s="566"/>
    </row>
    <row r="926" spans="4:5">
      <c r="D926" s="324"/>
      <c r="E926" s="566"/>
    </row>
    <row r="927" spans="4:5">
      <c r="D927" s="324"/>
      <c r="E927" s="566"/>
    </row>
    <row r="928" spans="4:5">
      <c r="D928" s="324"/>
      <c r="E928" s="566"/>
    </row>
    <row r="929" spans="4:5">
      <c r="D929" s="324"/>
      <c r="E929" s="566"/>
    </row>
    <row r="930" spans="4:5">
      <c r="D930" s="324"/>
      <c r="E930" s="566"/>
    </row>
    <row r="931" spans="4:5">
      <c r="D931" s="324"/>
      <c r="E931" s="566"/>
    </row>
    <row r="932" spans="4:5">
      <c r="D932" s="324"/>
      <c r="E932" s="566"/>
    </row>
    <row r="933" spans="4:5">
      <c r="D933" s="324"/>
      <c r="E933" s="566"/>
    </row>
    <row r="934" spans="4:5">
      <c r="D934" s="324"/>
      <c r="E934" s="566"/>
    </row>
    <row r="935" spans="4:5">
      <c r="D935" s="324"/>
      <c r="E935" s="566"/>
    </row>
    <row r="936" spans="4:5">
      <c r="D936" s="324"/>
      <c r="E936" s="566"/>
    </row>
    <row r="937" spans="4:5">
      <c r="D937" s="324"/>
      <c r="E937" s="566"/>
    </row>
    <row r="938" spans="4:5">
      <c r="D938" s="324"/>
      <c r="E938" s="566"/>
    </row>
    <row r="939" spans="4:5">
      <c r="D939" s="324"/>
      <c r="E939" s="566"/>
    </row>
    <row r="940" spans="4:5">
      <c r="D940" s="324"/>
      <c r="E940" s="566"/>
    </row>
    <row r="941" spans="4:5">
      <c r="D941" s="324"/>
      <c r="E941" s="566"/>
    </row>
    <row r="942" spans="4:5">
      <c r="D942" s="324"/>
      <c r="E942" s="566"/>
    </row>
    <row r="943" spans="4:5">
      <c r="D943" s="324"/>
      <c r="E943" s="566"/>
    </row>
    <row r="944" spans="4:5">
      <c r="D944" s="324"/>
      <c r="E944" s="566"/>
    </row>
    <row r="945" spans="4:5">
      <c r="D945" s="324"/>
      <c r="E945" s="566"/>
    </row>
    <row r="946" spans="4:5">
      <c r="D946" s="324"/>
      <c r="E946" s="566"/>
    </row>
    <row r="947" spans="4:5">
      <c r="D947" s="324"/>
      <c r="E947" s="566"/>
    </row>
    <row r="948" spans="4:5">
      <c r="D948" s="324"/>
      <c r="E948" s="566"/>
    </row>
    <row r="949" spans="4:5">
      <c r="D949" s="324"/>
      <c r="E949" s="566"/>
    </row>
    <row r="950" spans="4:5">
      <c r="D950" s="324"/>
      <c r="E950" s="566"/>
    </row>
    <row r="951" spans="4:5">
      <c r="D951" s="324"/>
      <c r="E951" s="566"/>
    </row>
    <row r="952" spans="4:5">
      <c r="D952" s="324"/>
      <c r="E952" s="566"/>
    </row>
    <row r="953" spans="4:5">
      <c r="D953" s="324"/>
      <c r="E953" s="566"/>
    </row>
    <row r="954" spans="4:5">
      <c r="D954" s="324"/>
      <c r="E954" s="566"/>
    </row>
    <row r="955" spans="4:5">
      <c r="D955" s="324"/>
      <c r="E955" s="566"/>
    </row>
    <row r="956" spans="4:5">
      <c r="D956" s="324"/>
      <c r="E956" s="566"/>
    </row>
    <row r="957" spans="4:5">
      <c r="D957" s="324"/>
      <c r="E957" s="566"/>
    </row>
    <row r="958" spans="4:5">
      <c r="D958" s="324"/>
      <c r="E958" s="566"/>
    </row>
    <row r="959" spans="4:5">
      <c r="D959" s="324"/>
      <c r="E959" s="566"/>
    </row>
    <row r="960" spans="4:5">
      <c r="D960" s="324"/>
      <c r="E960" s="566"/>
    </row>
    <row r="961" spans="4:5">
      <c r="D961" s="324"/>
      <c r="E961" s="566"/>
    </row>
    <row r="962" spans="4:5">
      <c r="D962" s="324"/>
      <c r="E962" s="566"/>
    </row>
    <row r="963" spans="4:5">
      <c r="D963" s="324"/>
      <c r="E963" s="566"/>
    </row>
    <row r="964" spans="4:5">
      <c r="D964" s="324"/>
      <c r="E964" s="566"/>
    </row>
    <row r="965" spans="4:5">
      <c r="D965" s="324"/>
      <c r="E965" s="566"/>
    </row>
    <row r="966" spans="4:5">
      <c r="D966" s="324"/>
      <c r="E966" s="566"/>
    </row>
    <row r="967" spans="4:5">
      <c r="D967" s="324"/>
      <c r="E967" s="566"/>
    </row>
    <row r="968" spans="4:5">
      <c r="D968" s="324"/>
      <c r="E968" s="566"/>
    </row>
    <row r="969" spans="4:5">
      <c r="D969" s="324"/>
      <c r="E969" s="566"/>
    </row>
    <row r="970" spans="4:5">
      <c r="D970" s="324"/>
      <c r="E970" s="566"/>
    </row>
    <row r="971" spans="4:5">
      <c r="D971" s="324"/>
      <c r="E971" s="566"/>
    </row>
    <row r="972" spans="4:5">
      <c r="D972" s="324"/>
      <c r="E972" s="566"/>
    </row>
    <row r="973" spans="4:5">
      <c r="D973" s="324"/>
      <c r="E973" s="566"/>
    </row>
    <row r="974" spans="4:5">
      <c r="D974" s="324"/>
      <c r="E974" s="566"/>
    </row>
    <row r="975" spans="4:5">
      <c r="D975" s="324"/>
      <c r="E975" s="566"/>
    </row>
    <row r="976" spans="4:5">
      <c r="D976" s="324"/>
      <c r="E976" s="566"/>
    </row>
    <row r="977" spans="4:5">
      <c r="D977" s="324"/>
      <c r="E977" s="566"/>
    </row>
    <row r="978" spans="4:5">
      <c r="D978" s="324"/>
      <c r="E978" s="566"/>
    </row>
    <row r="979" spans="4:5">
      <c r="D979" s="324"/>
      <c r="E979" s="566"/>
    </row>
    <row r="980" spans="4:5">
      <c r="D980" s="324"/>
      <c r="E980" s="566"/>
    </row>
    <row r="981" spans="4:5">
      <c r="D981" s="324"/>
      <c r="E981" s="566"/>
    </row>
    <row r="982" spans="4:5">
      <c r="D982" s="324"/>
      <c r="E982" s="566"/>
    </row>
    <row r="983" spans="4:5">
      <c r="D983" s="324"/>
      <c r="E983" s="566"/>
    </row>
    <row r="984" spans="4:5">
      <c r="D984" s="324"/>
      <c r="E984" s="566"/>
    </row>
    <row r="985" spans="4:5">
      <c r="D985" s="324"/>
      <c r="E985" s="566"/>
    </row>
    <row r="986" spans="4:5">
      <c r="D986" s="324"/>
      <c r="E986" s="566"/>
    </row>
    <row r="987" spans="4:5">
      <c r="D987" s="324"/>
      <c r="E987" s="566"/>
    </row>
    <row r="988" spans="4:5">
      <c r="D988" s="324"/>
      <c r="E988" s="566"/>
    </row>
    <row r="989" spans="4:5">
      <c r="D989" s="324"/>
      <c r="E989" s="566"/>
    </row>
    <row r="990" spans="4:5">
      <c r="D990" s="324"/>
      <c r="E990" s="566"/>
    </row>
    <row r="991" spans="4:5">
      <c r="D991" s="324"/>
      <c r="E991" s="566"/>
    </row>
    <row r="992" spans="4:5">
      <c r="D992" s="324"/>
      <c r="E992" s="566"/>
    </row>
    <row r="993" spans="4:5">
      <c r="D993" s="324"/>
      <c r="E993" s="566"/>
    </row>
    <row r="994" spans="4:5">
      <c r="D994" s="324"/>
      <c r="E994" s="566"/>
    </row>
    <row r="995" spans="4:5">
      <c r="D995" s="324"/>
      <c r="E995" s="566"/>
    </row>
    <row r="996" spans="4:5">
      <c r="D996" s="324"/>
      <c r="E996" s="566"/>
    </row>
    <row r="997" spans="4:5">
      <c r="D997" s="324"/>
      <c r="E997" s="566"/>
    </row>
    <row r="998" spans="4:5">
      <c r="D998" s="324"/>
      <c r="E998" s="566"/>
    </row>
    <row r="999" spans="4:5">
      <c r="D999" s="324"/>
      <c r="E999" s="566"/>
    </row>
    <row r="1000" spans="4:5">
      <c r="D1000" s="324"/>
      <c r="E1000" s="566"/>
    </row>
    <row r="1001" spans="4:5">
      <c r="D1001" s="324"/>
      <c r="E1001" s="566"/>
    </row>
    <row r="1002" spans="4:5">
      <c r="D1002" s="324"/>
      <c r="E1002" s="566"/>
    </row>
    <row r="1003" spans="4:5">
      <c r="D1003" s="324"/>
      <c r="E1003" s="566"/>
    </row>
    <row r="1004" spans="4:5">
      <c r="D1004" s="324"/>
      <c r="E1004" s="566"/>
    </row>
    <row r="1005" spans="4:5">
      <c r="D1005" s="324"/>
      <c r="E1005" s="566"/>
    </row>
    <row r="1006" spans="4:5">
      <c r="D1006" s="324"/>
      <c r="E1006" s="566"/>
    </row>
    <row r="1007" spans="4:5">
      <c r="D1007" s="324"/>
      <c r="E1007" s="566"/>
    </row>
    <row r="1008" spans="4:5">
      <c r="D1008" s="324"/>
      <c r="E1008" s="566"/>
    </row>
    <row r="1009" spans="4:5">
      <c r="D1009" s="324"/>
      <c r="E1009" s="566"/>
    </row>
    <row r="1010" spans="4:5">
      <c r="D1010" s="324"/>
      <c r="E1010" s="566"/>
    </row>
    <row r="1011" spans="4:5">
      <c r="D1011" s="324"/>
      <c r="E1011" s="566"/>
    </row>
    <row r="1012" spans="4:5">
      <c r="D1012" s="324"/>
      <c r="E1012" s="566"/>
    </row>
    <row r="1013" spans="4:5">
      <c r="D1013" s="324"/>
      <c r="E1013" s="566"/>
    </row>
    <row r="1014" spans="4:5">
      <c r="D1014" s="324"/>
      <c r="E1014" s="566"/>
    </row>
    <row r="1015" spans="4:5">
      <c r="D1015" s="324"/>
      <c r="E1015" s="566"/>
    </row>
    <row r="1016" spans="4:5">
      <c r="D1016" s="324"/>
      <c r="E1016" s="566"/>
    </row>
    <row r="1017" spans="4:5">
      <c r="D1017" s="324"/>
      <c r="E1017" s="566"/>
    </row>
    <row r="1018" spans="4:5">
      <c r="D1018" s="324"/>
      <c r="E1018" s="566"/>
    </row>
    <row r="1019" spans="4:5">
      <c r="D1019" s="324"/>
      <c r="E1019" s="566"/>
    </row>
    <row r="1020" spans="4:5">
      <c r="D1020" s="324"/>
      <c r="E1020" s="566"/>
    </row>
    <row r="1021" spans="4:5">
      <c r="D1021" s="324"/>
      <c r="E1021" s="566"/>
    </row>
    <row r="1022" spans="4:5">
      <c r="D1022" s="324"/>
      <c r="E1022" s="566"/>
    </row>
    <row r="1023" spans="4:5">
      <c r="D1023" s="324"/>
      <c r="E1023" s="566"/>
    </row>
    <row r="1024" spans="4:5">
      <c r="D1024" s="324"/>
      <c r="E1024" s="566"/>
    </row>
    <row r="1025" spans="4:5">
      <c r="D1025" s="324"/>
      <c r="E1025" s="566"/>
    </row>
    <row r="1026" spans="4:5">
      <c r="D1026" s="324"/>
      <c r="E1026" s="566"/>
    </row>
    <row r="1027" spans="4:5">
      <c r="D1027" s="324"/>
      <c r="E1027" s="566"/>
    </row>
    <row r="1028" spans="4:5">
      <c r="D1028" s="324"/>
      <c r="E1028" s="566"/>
    </row>
    <row r="1029" spans="4:5">
      <c r="D1029" s="324"/>
      <c r="E1029" s="566"/>
    </row>
    <row r="1030" spans="4:5">
      <c r="D1030" s="324"/>
      <c r="E1030" s="566"/>
    </row>
    <row r="1031" spans="4:5">
      <c r="D1031" s="324"/>
      <c r="E1031" s="566"/>
    </row>
    <row r="1032" spans="4:5">
      <c r="D1032" s="324"/>
      <c r="E1032" s="566"/>
    </row>
    <row r="1033" spans="4:5">
      <c r="D1033" s="324"/>
      <c r="E1033" s="566"/>
    </row>
    <row r="1034" spans="4:5">
      <c r="D1034" s="324"/>
      <c r="E1034" s="566"/>
    </row>
    <row r="1035" spans="4:5">
      <c r="D1035" s="324"/>
      <c r="E1035" s="566"/>
    </row>
    <row r="1036" spans="4:5">
      <c r="D1036" s="324"/>
      <c r="E1036" s="566"/>
    </row>
    <row r="1037" spans="4:5">
      <c r="D1037" s="324"/>
      <c r="E1037" s="566"/>
    </row>
    <row r="1038" spans="4:5">
      <c r="D1038" s="324"/>
      <c r="E1038" s="566"/>
    </row>
    <row r="1039" spans="4:5">
      <c r="D1039" s="324"/>
      <c r="E1039" s="566"/>
    </row>
    <row r="1040" spans="4:5">
      <c r="D1040" s="324"/>
      <c r="E1040" s="566"/>
    </row>
    <row r="1041" spans="4:5">
      <c r="D1041" s="324"/>
      <c r="E1041" s="566"/>
    </row>
    <row r="1042" spans="4:5">
      <c r="D1042" s="324"/>
      <c r="E1042" s="566"/>
    </row>
    <row r="1043" spans="4:5">
      <c r="D1043" s="324"/>
      <c r="E1043" s="566"/>
    </row>
    <row r="1044" spans="4:5">
      <c r="D1044" s="324"/>
      <c r="E1044" s="566"/>
    </row>
    <row r="1045" spans="4:5">
      <c r="D1045" s="324"/>
      <c r="E1045" s="566"/>
    </row>
    <row r="1046" spans="4:5">
      <c r="D1046" s="324"/>
      <c r="E1046" s="566"/>
    </row>
    <row r="1047" spans="4:5">
      <c r="D1047" s="324"/>
      <c r="E1047" s="566"/>
    </row>
    <row r="1048" spans="4:5">
      <c r="D1048" s="324"/>
      <c r="E1048" s="566"/>
    </row>
    <row r="1049" spans="4:5">
      <c r="D1049" s="324"/>
      <c r="E1049" s="566"/>
    </row>
    <row r="1050" spans="4:5">
      <c r="D1050" s="324"/>
      <c r="E1050" s="566"/>
    </row>
    <row r="1051" spans="4:5">
      <c r="D1051" s="324"/>
      <c r="E1051" s="566"/>
    </row>
    <row r="1052" spans="4:5">
      <c r="D1052" s="324"/>
      <c r="E1052" s="566"/>
    </row>
    <row r="1053" spans="4:5">
      <c r="D1053" s="324"/>
      <c r="E1053" s="566"/>
    </row>
    <row r="1054" spans="4:5">
      <c r="D1054" s="324"/>
      <c r="E1054" s="566"/>
    </row>
    <row r="1055" spans="4:5">
      <c r="D1055" s="324"/>
      <c r="E1055" s="566"/>
    </row>
    <row r="1056" spans="4:5">
      <c r="D1056" s="324"/>
      <c r="E1056" s="566"/>
    </row>
    <row r="1057" spans="4:5">
      <c r="D1057" s="324"/>
      <c r="E1057" s="566"/>
    </row>
    <row r="1058" spans="4:5">
      <c r="D1058" s="324"/>
      <c r="E1058" s="566"/>
    </row>
    <row r="1059" spans="4:5">
      <c r="D1059" s="324"/>
      <c r="E1059" s="566"/>
    </row>
    <row r="1060" spans="4:5">
      <c r="D1060" s="324"/>
      <c r="E1060" s="566"/>
    </row>
    <row r="1061" spans="4:5">
      <c r="D1061" s="324"/>
      <c r="E1061" s="566"/>
    </row>
    <row r="1062" spans="4:5">
      <c r="D1062" s="324"/>
      <c r="E1062" s="566"/>
    </row>
    <row r="1063" spans="4:5">
      <c r="D1063" s="324"/>
      <c r="E1063" s="566"/>
    </row>
    <row r="1064" spans="4:5">
      <c r="D1064" s="324"/>
      <c r="E1064" s="566"/>
    </row>
    <row r="1065" spans="4:5">
      <c r="D1065" s="324"/>
      <c r="E1065" s="566"/>
    </row>
    <row r="1066" spans="4:5">
      <c r="D1066" s="324"/>
      <c r="E1066" s="566"/>
    </row>
    <row r="1067" spans="4:5">
      <c r="D1067" s="324"/>
      <c r="E1067" s="566"/>
    </row>
    <row r="1068" spans="4:5">
      <c r="D1068" s="324"/>
      <c r="E1068" s="566"/>
    </row>
    <row r="1069" spans="4:5">
      <c r="D1069" s="324"/>
      <c r="E1069" s="566"/>
    </row>
    <row r="1070" spans="4:5">
      <c r="D1070" s="324"/>
      <c r="E1070" s="566"/>
    </row>
    <row r="1071" spans="4:5">
      <c r="D1071" s="324"/>
      <c r="E1071" s="566"/>
    </row>
    <row r="1072" spans="4:5">
      <c r="D1072" s="324"/>
      <c r="E1072" s="566"/>
    </row>
    <row r="1073" spans="4:5">
      <c r="D1073" s="324"/>
      <c r="E1073" s="566"/>
    </row>
    <row r="1074" spans="4:5">
      <c r="D1074" s="324"/>
      <c r="E1074" s="566"/>
    </row>
    <row r="1075" spans="4:5">
      <c r="D1075" s="324"/>
      <c r="E1075" s="566"/>
    </row>
    <row r="1076" spans="4:5">
      <c r="D1076" s="324"/>
      <c r="E1076" s="566"/>
    </row>
    <row r="1077" spans="4:5">
      <c r="D1077" s="324"/>
      <c r="E1077" s="566"/>
    </row>
    <row r="1078" spans="4:5">
      <c r="D1078" s="324"/>
      <c r="E1078" s="566"/>
    </row>
    <row r="1079" spans="4:5">
      <c r="D1079" s="324"/>
      <c r="E1079" s="566"/>
    </row>
    <row r="1080" spans="4:5">
      <c r="D1080" s="324"/>
      <c r="E1080" s="566"/>
    </row>
    <row r="1081" spans="4:5">
      <c r="D1081" s="324"/>
      <c r="E1081" s="566"/>
    </row>
    <row r="1082" spans="4:5">
      <c r="D1082" s="324"/>
      <c r="E1082" s="566"/>
    </row>
    <row r="1083" spans="4:5">
      <c r="D1083" s="324"/>
      <c r="E1083" s="566"/>
    </row>
    <row r="1084" spans="4:5">
      <c r="D1084" s="324"/>
      <c r="E1084" s="566"/>
    </row>
    <row r="1085" spans="4:5">
      <c r="D1085" s="324"/>
      <c r="E1085" s="566"/>
    </row>
    <row r="1086" spans="4:5">
      <c r="D1086" s="324"/>
      <c r="E1086" s="566"/>
    </row>
    <row r="1087" spans="4:5">
      <c r="D1087" s="324"/>
      <c r="E1087" s="566"/>
    </row>
    <row r="1088" spans="4:5">
      <c r="D1088" s="324"/>
      <c r="E1088" s="566"/>
    </row>
    <row r="1089" spans="4:5">
      <c r="D1089" s="324"/>
      <c r="E1089" s="566"/>
    </row>
    <row r="1090" spans="4:5">
      <c r="D1090" s="324"/>
      <c r="E1090" s="566"/>
    </row>
    <row r="1091" spans="4:5">
      <c r="D1091" s="324"/>
      <c r="E1091" s="566"/>
    </row>
    <row r="1092" spans="4:5">
      <c r="D1092" s="324"/>
      <c r="E1092" s="566"/>
    </row>
    <row r="1093" spans="4:5">
      <c r="D1093" s="324"/>
      <c r="E1093" s="566"/>
    </row>
    <row r="1094" spans="4:5">
      <c r="D1094" s="324"/>
      <c r="E1094" s="566"/>
    </row>
    <row r="1095" spans="4:5">
      <c r="D1095" s="324"/>
      <c r="E1095" s="566"/>
    </row>
    <row r="1096" spans="4:5">
      <c r="D1096" s="324"/>
      <c r="E1096" s="566"/>
    </row>
    <row r="1097" spans="4:5">
      <c r="D1097" s="324"/>
      <c r="E1097" s="566"/>
    </row>
    <row r="1098" spans="4:5">
      <c r="D1098" s="324"/>
      <c r="E1098" s="566"/>
    </row>
    <row r="1099" spans="4:5">
      <c r="D1099" s="324"/>
      <c r="E1099" s="566"/>
    </row>
    <row r="1100" spans="4:5">
      <c r="D1100" s="324"/>
      <c r="E1100" s="566"/>
    </row>
    <row r="1101" spans="4:5">
      <c r="D1101" s="324"/>
      <c r="E1101" s="566"/>
    </row>
    <row r="1102" spans="4:5">
      <c r="D1102" s="324"/>
      <c r="E1102" s="566"/>
    </row>
    <row r="1103" spans="4:5">
      <c r="D1103" s="324"/>
      <c r="E1103" s="566"/>
    </row>
    <row r="1104" spans="4:5">
      <c r="D1104" s="324"/>
      <c r="E1104" s="566"/>
    </row>
    <row r="1105" spans="4:5">
      <c r="D1105" s="324"/>
      <c r="E1105" s="566"/>
    </row>
    <row r="1106" spans="4:5">
      <c r="D1106" s="324"/>
      <c r="E1106" s="566"/>
    </row>
    <row r="1107" spans="4:5">
      <c r="D1107" s="324"/>
      <c r="E1107" s="566"/>
    </row>
    <row r="1108" spans="4:5">
      <c r="D1108" s="324"/>
      <c r="E1108" s="566"/>
    </row>
    <row r="1109" spans="4:5">
      <c r="D1109" s="324"/>
      <c r="E1109" s="566"/>
    </row>
    <row r="1110" spans="4:5">
      <c r="D1110" s="324"/>
      <c r="E1110" s="566"/>
    </row>
    <row r="1111" spans="4:5">
      <c r="D1111" s="324"/>
      <c r="E1111" s="566"/>
    </row>
    <row r="1112" spans="4:5">
      <c r="D1112" s="324"/>
      <c r="E1112" s="566"/>
    </row>
    <row r="1113" spans="4:5">
      <c r="D1113" s="324"/>
      <c r="E1113" s="566"/>
    </row>
    <row r="1114" spans="4:5">
      <c r="D1114" s="324"/>
      <c r="E1114" s="566"/>
    </row>
    <row r="1115" spans="4:5">
      <c r="D1115" s="324"/>
      <c r="E1115" s="566"/>
    </row>
    <row r="1116" spans="4:5">
      <c r="D1116" s="324"/>
      <c r="E1116" s="566"/>
    </row>
    <row r="1117" spans="4:5">
      <c r="D1117" s="324"/>
      <c r="E1117" s="566"/>
    </row>
    <row r="1118" spans="4:5">
      <c r="D1118" s="324"/>
      <c r="E1118" s="566"/>
    </row>
    <row r="1119" spans="4:5">
      <c r="D1119" s="324"/>
      <c r="E1119" s="566"/>
    </row>
    <row r="1120" spans="4:5">
      <c r="D1120" s="324"/>
      <c r="E1120" s="566"/>
    </row>
    <row r="1121" spans="4:5">
      <c r="D1121" s="324"/>
      <c r="E1121" s="566"/>
    </row>
    <row r="1122" spans="4:5">
      <c r="D1122" s="324"/>
      <c r="E1122" s="566"/>
    </row>
    <row r="1123" spans="4:5">
      <c r="D1123" s="324"/>
      <c r="E1123" s="566"/>
    </row>
    <row r="1124" spans="4:5">
      <c r="D1124" s="324"/>
      <c r="E1124" s="566"/>
    </row>
    <row r="1125" spans="4:5">
      <c r="D1125" s="324"/>
      <c r="E1125" s="566"/>
    </row>
    <row r="1126" spans="4:5">
      <c r="D1126" s="324"/>
      <c r="E1126" s="566"/>
    </row>
    <row r="1127" spans="4:5">
      <c r="D1127" s="324"/>
      <c r="E1127" s="566"/>
    </row>
    <row r="1128" spans="4:5">
      <c r="D1128" s="324"/>
      <c r="E1128" s="566"/>
    </row>
    <row r="1129" spans="4:5">
      <c r="D1129" s="324"/>
      <c r="E1129" s="566"/>
    </row>
    <row r="1130" spans="4:5">
      <c r="D1130" s="324"/>
      <c r="E1130" s="566"/>
    </row>
    <row r="1131" spans="4:5">
      <c r="D1131" s="324"/>
      <c r="E1131" s="566"/>
    </row>
    <row r="1132" spans="4:5">
      <c r="D1132" s="324"/>
      <c r="E1132" s="566"/>
    </row>
    <row r="1133" spans="4:5">
      <c r="D1133" s="324"/>
      <c r="E1133" s="566"/>
    </row>
    <row r="1134" spans="4:5">
      <c r="D1134" s="324"/>
      <c r="E1134" s="566"/>
    </row>
    <row r="1135" spans="4:5">
      <c r="D1135" s="324"/>
      <c r="E1135" s="566"/>
    </row>
    <row r="1136" spans="4:5">
      <c r="D1136" s="324"/>
      <c r="E1136" s="566"/>
    </row>
    <row r="1137" spans="4:5">
      <c r="D1137" s="324"/>
      <c r="E1137" s="566"/>
    </row>
    <row r="1138" spans="4:5">
      <c r="D1138" s="324"/>
      <c r="E1138" s="566"/>
    </row>
    <row r="1139" spans="4:5">
      <c r="D1139" s="324"/>
      <c r="E1139" s="566"/>
    </row>
    <row r="1140" spans="4:5">
      <c r="D1140" s="324"/>
      <c r="E1140" s="566"/>
    </row>
    <row r="1141" spans="4:5">
      <c r="D1141" s="324"/>
      <c r="E1141" s="566"/>
    </row>
    <row r="1142" spans="4:5">
      <c r="D1142" s="324"/>
      <c r="E1142" s="566"/>
    </row>
    <row r="1143" spans="4:5">
      <c r="D1143" s="324"/>
      <c r="E1143" s="566"/>
    </row>
    <row r="1144" spans="4:5">
      <c r="D1144" s="324"/>
      <c r="E1144" s="566"/>
    </row>
    <row r="1145" spans="4:5">
      <c r="D1145" s="324"/>
      <c r="E1145" s="566"/>
    </row>
    <row r="1146" spans="4:5">
      <c r="D1146" s="324"/>
      <c r="E1146" s="566"/>
    </row>
    <row r="1147" spans="4:5">
      <c r="D1147" s="324"/>
      <c r="E1147" s="566"/>
    </row>
    <row r="1148" spans="4:5">
      <c r="D1148" s="324"/>
      <c r="E1148" s="566"/>
    </row>
    <row r="1149" spans="4:5">
      <c r="D1149" s="324"/>
      <c r="E1149" s="566"/>
    </row>
    <row r="1150" spans="4:5">
      <c r="D1150" s="324"/>
      <c r="E1150" s="566"/>
    </row>
    <row r="1151" spans="4:5">
      <c r="D1151" s="324"/>
      <c r="E1151" s="566"/>
    </row>
    <row r="1152" spans="4:5">
      <c r="D1152" s="324"/>
      <c r="E1152" s="566"/>
    </row>
    <row r="1153" spans="4:5">
      <c r="D1153" s="324"/>
      <c r="E1153" s="566"/>
    </row>
    <row r="1154" spans="4:5">
      <c r="D1154" s="324"/>
      <c r="E1154" s="566"/>
    </row>
    <row r="1155" spans="4:5">
      <c r="D1155" s="324"/>
      <c r="E1155" s="566"/>
    </row>
    <row r="1156" spans="4:5">
      <c r="D1156" s="324"/>
      <c r="E1156" s="566"/>
    </row>
    <row r="1157" spans="4:5">
      <c r="D1157" s="324"/>
      <c r="E1157" s="566"/>
    </row>
    <row r="1158" spans="4:5">
      <c r="D1158" s="324"/>
      <c r="E1158" s="566"/>
    </row>
    <row r="1159" spans="4:5">
      <c r="D1159" s="324"/>
      <c r="E1159" s="566"/>
    </row>
    <row r="1160" spans="4:5">
      <c r="D1160" s="324"/>
      <c r="E1160" s="566"/>
    </row>
    <row r="1161" spans="4:5">
      <c r="D1161" s="324"/>
      <c r="E1161" s="566"/>
    </row>
    <row r="1162" spans="4:5">
      <c r="D1162" s="324"/>
      <c r="E1162" s="566"/>
    </row>
    <row r="1163" spans="4:5">
      <c r="D1163" s="324"/>
      <c r="E1163" s="566"/>
    </row>
    <row r="1164" spans="4:5">
      <c r="D1164" s="324"/>
      <c r="E1164" s="566"/>
    </row>
    <row r="1165" spans="4:5">
      <c r="D1165" s="324"/>
      <c r="E1165" s="566"/>
    </row>
    <row r="1166" spans="4:5">
      <c r="D1166" s="324"/>
      <c r="E1166" s="566"/>
    </row>
    <row r="1167" spans="4:5">
      <c r="D1167" s="324"/>
      <c r="E1167" s="566"/>
    </row>
    <row r="1168" spans="4:5">
      <c r="D1168" s="324"/>
      <c r="E1168" s="566"/>
    </row>
    <row r="1169" spans="4:5">
      <c r="D1169" s="324"/>
      <c r="E1169" s="566"/>
    </row>
    <row r="1170" spans="4:5">
      <c r="D1170" s="324"/>
      <c r="E1170" s="566"/>
    </row>
    <row r="1171" spans="4:5">
      <c r="D1171" s="324"/>
      <c r="E1171" s="566"/>
    </row>
    <row r="1172" spans="4:5">
      <c r="D1172" s="324"/>
      <c r="E1172" s="566"/>
    </row>
    <row r="1173" spans="4:5">
      <c r="D1173" s="324"/>
      <c r="E1173" s="566"/>
    </row>
    <row r="1174" spans="4:5">
      <c r="D1174" s="324"/>
      <c r="E1174" s="566"/>
    </row>
    <row r="1175" spans="4:5">
      <c r="D1175" s="324"/>
      <c r="E1175" s="566"/>
    </row>
    <row r="1176" spans="4:5">
      <c r="D1176" s="324"/>
      <c r="E1176" s="566"/>
    </row>
    <row r="1177" spans="4:5">
      <c r="D1177" s="324"/>
      <c r="E1177" s="566"/>
    </row>
    <row r="1178" spans="4:5">
      <c r="D1178" s="324"/>
      <c r="E1178" s="566"/>
    </row>
    <row r="1179" spans="4:5">
      <c r="D1179" s="324"/>
      <c r="E1179" s="566"/>
    </row>
    <row r="1180" spans="4:5">
      <c r="D1180" s="324"/>
      <c r="E1180" s="566"/>
    </row>
    <row r="1181" spans="4:5">
      <c r="D1181" s="324"/>
      <c r="E1181" s="566"/>
    </row>
    <row r="1182" spans="4:5">
      <c r="D1182" s="324"/>
      <c r="E1182" s="566"/>
    </row>
    <row r="1183" spans="4:5">
      <c r="D1183" s="324"/>
      <c r="E1183" s="566"/>
    </row>
    <row r="1184" spans="4:5">
      <c r="D1184" s="324"/>
      <c r="E1184" s="566"/>
    </row>
    <row r="1185" spans="4:5">
      <c r="D1185" s="324"/>
      <c r="E1185" s="566"/>
    </row>
    <row r="1186" spans="4:5">
      <c r="D1186" s="324"/>
      <c r="E1186" s="566"/>
    </row>
    <row r="1187" spans="4:5">
      <c r="D1187" s="324"/>
      <c r="E1187" s="566"/>
    </row>
    <row r="1188" spans="4:5">
      <c r="D1188" s="324"/>
      <c r="E1188" s="566"/>
    </row>
    <row r="1189" spans="4:5">
      <c r="D1189" s="324"/>
      <c r="E1189" s="566"/>
    </row>
    <row r="1190" spans="4:5">
      <c r="D1190" s="324"/>
      <c r="E1190" s="566"/>
    </row>
    <row r="1191" spans="4:5">
      <c r="D1191" s="324"/>
      <c r="E1191" s="566"/>
    </row>
    <row r="1192" spans="4:5">
      <c r="D1192" s="324"/>
      <c r="E1192" s="566"/>
    </row>
    <row r="1193" spans="4:5">
      <c r="D1193" s="324"/>
      <c r="E1193" s="566"/>
    </row>
    <row r="1194" spans="4:5">
      <c r="D1194" s="324"/>
      <c r="E1194" s="566"/>
    </row>
    <row r="1195" spans="4:5">
      <c r="D1195" s="324"/>
      <c r="E1195" s="566"/>
    </row>
    <row r="1196" spans="4:5">
      <c r="D1196" s="324"/>
      <c r="E1196" s="566"/>
    </row>
    <row r="1197" spans="4:5">
      <c r="D1197" s="324"/>
      <c r="E1197" s="566"/>
    </row>
    <row r="1198" spans="4:5">
      <c r="D1198" s="324"/>
      <c r="E1198" s="566"/>
    </row>
    <row r="1199" spans="4:5">
      <c r="D1199" s="324"/>
      <c r="E1199" s="566"/>
    </row>
    <row r="1200" spans="4:5">
      <c r="D1200" s="324"/>
      <c r="E1200" s="566"/>
    </row>
    <row r="1201" spans="4:5">
      <c r="D1201" s="324"/>
      <c r="E1201" s="566"/>
    </row>
    <row r="1202" spans="4:5">
      <c r="D1202" s="324"/>
      <c r="E1202" s="566"/>
    </row>
    <row r="1203" spans="4:5">
      <c r="D1203" s="324"/>
      <c r="E1203" s="566"/>
    </row>
    <row r="1204" spans="4:5">
      <c r="D1204" s="324"/>
      <c r="E1204" s="566"/>
    </row>
    <row r="1205" spans="4:5">
      <c r="D1205" s="324"/>
      <c r="E1205" s="566"/>
    </row>
    <row r="1206" spans="4:5">
      <c r="D1206" s="324"/>
      <c r="E1206" s="566"/>
    </row>
    <row r="1207" spans="4:5">
      <c r="D1207" s="324"/>
      <c r="E1207" s="566"/>
    </row>
    <row r="1208" spans="4:5">
      <c r="D1208" s="324"/>
      <c r="E1208" s="566"/>
    </row>
    <row r="1209" spans="4:5">
      <c r="D1209" s="324"/>
      <c r="E1209" s="566"/>
    </row>
    <row r="1210" spans="4:5">
      <c r="D1210" s="324"/>
      <c r="E1210" s="566"/>
    </row>
    <row r="1211" spans="4:5">
      <c r="D1211" s="324"/>
      <c r="E1211" s="566"/>
    </row>
    <row r="1212" spans="4:5">
      <c r="D1212" s="324"/>
      <c r="E1212" s="566"/>
    </row>
    <row r="1213" spans="4:5">
      <c r="D1213" s="324"/>
      <c r="E1213" s="566"/>
    </row>
    <row r="1214" spans="4:5">
      <c r="D1214" s="324"/>
      <c r="E1214" s="566"/>
    </row>
    <row r="1215" spans="4:5">
      <c r="D1215" s="324"/>
      <c r="E1215" s="566"/>
    </row>
    <row r="1216" spans="4:5">
      <c r="D1216" s="324"/>
      <c r="E1216" s="566"/>
    </row>
    <row r="1217" spans="4:5">
      <c r="D1217" s="324"/>
      <c r="E1217" s="566"/>
    </row>
    <row r="1218" spans="4:5">
      <c r="D1218" s="324"/>
      <c r="E1218" s="566"/>
    </row>
    <row r="1219" spans="4:5">
      <c r="D1219" s="324"/>
      <c r="E1219" s="566"/>
    </row>
    <row r="1220" spans="4:5">
      <c r="D1220" s="324"/>
      <c r="E1220" s="566"/>
    </row>
    <row r="1221" spans="4:5">
      <c r="D1221" s="324"/>
      <c r="E1221" s="566"/>
    </row>
    <row r="1222" spans="4:5">
      <c r="D1222" s="324"/>
      <c r="E1222" s="566"/>
    </row>
    <row r="1223" spans="4:5">
      <c r="D1223" s="324"/>
      <c r="E1223" s="566"/>
    </row>
    <row r="1224" spans="4:5">
      <c r="D1224" s="324"/>
      <c r="E1224" s="566"/>
    </row>
    <row r="1225" spans="4:5">
      <c r="D1225" s="324"/>
      <c r="E1225" s="566"/>
    </row>
    <row r="1226" spans="4:5">
      <c r="D1226" s="324"/>
      <c r="E1226" s="566"/>
    </row>
    <row r="1227" spans="4:5">
      <c r="D1227" s="324"/>
      <c r="E1227" s="566"/>
    </row>
    <row r="1228" spans="4:5">
      <c r="D1228" s="324"/>
      <c r="E1228" s="566"/>
    </row>
    <row r="1229" spans="4:5">
      <c r="D1229" s="324"/>
      <c r="E1229" s="566"/>
    </row>
    <row r="1230" spans="4:5">
      <c r="D1230" s="324"/>
      <c r="E1230" s="566"/>
    </row>
    <row r="1231" spans="4:5">
      <c r="D1231" s="324"/>
      <c r="E1231" s="566"/>
    </row>
    <row r="1232" spans="4:5">
      <c r="D1232" s="324"/>
      <c r="E1232" s="566"/>
    </row>
    <row r="1233" spans="4:5">
      <c r="D1233" s="324"/>
      <c r="E1233" s="566"/>
    </row>
    <row r="1234" spans="4:5">
      <c r="D1234" s="324"/>
      <c r="E1234" s="566"/>
    </row>
    <row r="1235" spans="4:5">
      <c r="D1235" s="324"/>
      <c r="E1235" s="566"/>
    </row>
    <row r="1236" spans="4:5">
      <c r="D1236" s="324"/>
      <c r="E1236" s="566"/>
    </row>
    <row r="1237" spans="4:5">
      <c r="D1237" s="324"/>
      <c r="E1237" s="566"/>
    </row>
    <row r="1238" spans="4:5">
      <c r="D1238" s="324"/>
      <c r="E1238" s="566"/>
    </row>
    <row r="1239" spans="4:5">
      <c r="D1239" s="324"/>
      <c r="E1239" s="566"/>
    </row>
    <row r="1240" spans="4:5">
      <c r="D1240" s="324"/>
      <c r="E1240" s="566"/>
    </row>
    <row r="1241" spans="4:5">
      <c r="D1241" s="324"/>
      <c r="E1241" s="566"/>
    </row>
    <row r="1242" spans="4:5">
      <c r="D1242" s="324"/>
      <c r="E1242" s="566"/>
    </row>
    <row r="1243" spans="4:5">
      <c r="D1243" s="324"/>
      <c r="E1243" s="566"/>
    </row>
    <row r="1244" spans="4:5">
      <c r="D1244" s="324"/>
      <c r="E1244" s="566"/>
    </row>
    <row r="1245" spans="4:5">
      <c r="D1245" s="324"/>
      <c r="E1245" s="566"/>
    </row>
    <row r="1246" spans="4:5">
      <c r="D1246" s="324"/>
      <c r="E1246" s="566"/>
    </row>
    <row r="1247" spans="4:5">
      <c r="D1247" s="324"/>
      <c r="E1247" s="566"/>
    </row>
    <row r="1248" spans="4:5">
      <c r="D1248" s="324"/>
      <c r="E1248" s="566"/>
    </row>
    <row r="1249" spans="4:5">
      <c r="D1249" s="324"/>
      <c r="E1249" s="566"/>
    </row>
    <row r="1250" spans="4:5">
      <c r="D1250" s="324"/>
      <c r="E1250" s="566"/>
    </row>
    <row r="1251" spans="4:5">
      <c r="D1251" s="324"/>
      <c r="E1251" s="566"/>
    </row>
    <row r="1252" spans="4:5">
      <c r="D1252" s="324"/>
      <c r="E1252" s="566"/>
    </row>
    <row r="1253" spans="4:5">
      <c r="D1253" s="324"/>
      <c r="E1253" s="566"/>
    </row>
    <row r="1254" spans="4:5">
      <c r="D1254" s="324"/>
      <c r="E1254" s="566"/>
    </row>
    <row r="1255" spans="4:5">
      <c r="D1255" s="324"/>
      <c r="E1255" s="566"/>
    </row>
    <row r="1256" spans="4:5">
      <c r="D1256" s="324"/>
      <c r="E1256" s="566"/>
    </row>
    <row r="1257" spans="4:5">
      <c r="D1257" s="324"/>
      <c r="E1257" s="566"/>
    </row>
    <row r="1258" spans="4:5">
      <c r="D1258" s="324"/>
      <c r="E1258" s="566"/>
    </row>
    <row r="1259" spans="4:5">
      <c r="D1259" s="324"/>
      <c r="E1259" s="566"/>
    </row>
    <row r="1260" spans="4:5">
      <c r="D1260" s="324"/>
      <c r="E1260" s="566"/>
    </row>
    <row r="1261" spans="4:5">
      <c r="D1261" s="324"/>
      <c r="E1261" s="566"/>
    </row>
    <row r="1262" spans="4:5">
      <c r="D1262" s="324"/>
      <c r="E1262" s="566"/>
    </row>
    <row r="1263" spans="4:5">
      <c r="D1263" s="324"/>
      <c r="E1263" s="566"/>
    </row>
    <row r="1264" spans="4:5">
      <c r="D1264" s="324"/>
      <c r="E1264" s="566"/>
    </row>
    <row r="1265" spans="4:5">
      <c r="D1265" s="324"/>
      <c r="E1265" s="566"/>
    </row>
    <row r="1266" spans="4:5">
      <c r="D1266" s="324"/>
      <c r="E1266" s="566"/>
    </row>
    <row r="1267" spans="4:5">
      <c r="D1267" s="324"/>
      <c r="E1267" s="566"/>
    </row>
    <row r="1268" spans="4:5">
      <c r="D1268" s="324"/>
      <c r="E1268" s="566"/>
    </row>
    <row r="1269" spans="4:5">
      <c r="D1269" s="324"/>
      <c r="E1269" s="566"/>
    </row>
    <row r="1270" spans="4:5">
      <c r="D1270" s="324"/>
      <c r="E1270" s="566"/>
    </row>
    <row r="1271" spans="4:5">
      <c r="D1271" s="324"/>
      <c r="E1271" s="566"/>
    </row>
    <row r="1272" spans="4:5">
      <c r="D1272" s="324"/>
      <c r="E1272" s="566"/>
    </row>
    <row r="1273" spans="4:5">
      <c r="D1273" s="324"/>
      <c r="E1273" s="566"/>
    </row>
    <row r="1274" spans="4:5">
      <c r="D1274" s="324"/>
      <c r="E1274" s="566"/>
    </row>
    <row r="1275" spans="4:5">
      <c r="D1275" s="324"/>
      <c r="E1275" s="566"/>
    </row>
    <row r="1276" spans="4:5">
      <c r="D1276" s="324"/>
      <c r="E1276" s="566"/>
    </row>
    <row r="1277" spans="4:5">
      <c r="D1277" s="324"/>
      <c r="E1277" s="566"/>
    </row>
    <row r="1278" spans="4:5">
      <c r="D1278" s="324"/>
      <c r="E1278" s="566"/>
    </row>
    <row r="1279" spans="4:5">
      <c r="D1279" s="324"/>
      <c r="E1279" s="566"/>
    </row>
    <row r="1280" spans="4:5">
      <c r="D1280" s="324"/>
      <c r="E1280" s="566"/>
    </row>
    <row r="1281" spans="4:5">
      <c r="D1281" s="324"/>
      <c r="E1281" s="566"/>
    </row>
    <row r="1282" spans="4:5">
      <c r="D1282" s="324"/>
      <c r="E1282" s="566"/>
    </row>
    <row r="1283" spans="4:5">
      <c r="D1283" s="324"/>
      <c r="E1283" s="566"/>
    </row>
    <row r="1284" spans="4:5">
      <c r="D1284" s="324"/>
      <c r="E1284" s="566"/>
    </row>
    <row r="1285" spans="4:5">
      <c r="D1285" s="324"/>
      <c r="E1285" s="566"/>
    </row>
    <row r="1286" spans="4:5">
      <c r="D1286" s="324"/>
      <c r="E1286" s="566"/>
    </row>
    <row r="1287" spans="4:5">
      <c r="D1287" s="324"/>
      <c r="E1287" s="566"/>
    </row>
    <row r="1288" spans="4:5">
      <c r="D1288" s="324"/>
      <c r="E1288" s="566"/>
    </row>
    <row r="1289" spans="4:5">
      <c r="D1289" s="324"/>
      <c r="E1289" s="566"/>
    </row>
    <row r="1290" spans="4:5">
      <c r="D1290" s="324"/>
      <c r="E1290" s="566"/>
    </row>
    <row r="1291" spans="4:5">
      <c r="D1291" s="324"/>
      <c r="E1291" s="566"/>
    </row>
    <row r="1292" spans="4:5">
      <c r="D1292" s="324"/>
      <c r="E1292" s="566"/>
    </row>
    <row r="1293" spans="4:5">
      <c r="D1293" s="324"/>
      <c r="E1293" s="566"/>
    </row>
    <row r="1294" spans="4:5">
      <c r="D1294" s="324"/>
      <c r="E1294" s="566"/>
    </row>
    <row r="1295" spans="4:5">
      <c r="D1295" s="324"/>
      <c r="E1295" s="566"/>
    </row>
    <row r="1296" spans="4:5">
      <c r="D1296" s="324"/>
      <c r="E1296" s="566"/>
    </row>
    <row r="1297" spans="4:5">
      <c r="D1297" s="324"/>
      <c r="E1297" s="566"/>
    </row>
    <row r="1298" spans="4:5">
      <c r="D1298" s="324"/>
      <c r="E1298" s="566"/>
    </row>
    <row r="1299" spans="4:5">
      <c r="D1299" s="324"/>
      <c r="E1299" s="566"/>
    </row>
    <row r="1300" spans="4:5">
      <c r="D1300" s="324"/>
      <c r="E1300" s="566"/>
    </row>
    <row r="1301" spans="4:5">
      <c r="D1301" s="324"/>
      <c r="E1301" s="566"/>
    </row>
    <row r="1302" spans="4:5">
      <c r="D1302" s="324"/>
      <c r="E1302" s="566"/>
    </row>
    <row r="1303" spans="4:5">
      <c r="D1303" s="324"/>
      <c r="E1303" s="566"/>
    </row>
    <row r="1304" spans="4:5">
      <c r="D1304" s="324"/>
      <c r="E1304" s="566"/>
    </row>
    <row r="1305" spans="4:5">
      <c r="D1305" s="324"/>
      <c r="E1305" s="566"/>
    </row>
    <row r="1306" spans="4:5">
      <c r="D1306" s="324"/>
      <c r="E1306" s="566"/>
    </row>
    <row r="1307" spans="4:5">
      <c r="D1307" s="324"/>
      <c r="E1307" s="566"/>
    </row>
    <row r="1308" spans="4:5">
      <c r="D1308" s="324"/>
      <c r="E1308" s="566"/>
    </row>
    <row r="1309" spans="4:5">
      <c r="D1309" s="324"/>
      <c r="E1309" s="566"/>
    </row>
    <row r="1310" spans="4:5">
      <c r="D1310" s="324"/>
      <c r="E1310" s="566"/>
    </row>
    <row r="1311" spans="4:5">
      <c r="D1311" s="324"/>
      <c r="E1311" s="566"/>
    </row>
    <row r="1312" spans="4:5">
      <c r="D1312" s="324"/>
      <c r="E1312" s="566"/>
    </row>
    <row r="1313" spans="4:5">
      <c r="D1313" s="324"/>
      <c r="E1313" s="566"/>
    </row>
    <row r="1314" spans="4:5">
      <c r="D1314" s="324"/>
      <c r="E1314" s="566"/>
    </row>
    <row r="1315" spans="4:5">
      <c r="D1315" s="324"/>
      <c r="E1315" s="566"/>
    </row>
    <row r="1316" spans="4:5">
      <c r="D1316" s="324"/>
      <c r="E1316" s="566"/>
    </row>
    <row r="1317" spans="4:5">
      <c r="D1317" s="324"/>
      <c r="E1317" s="566"/>
    </row>
    <row r="1318" spans="4:5">
      <c r="D1318" s="324"/>
      <c r="E1318" s="566"/>
    </row>
    <row r="1319" spans="4:5">
      <c r="D1319" s="324"/>
      <c r="E1319" s="566"/>
    </row>
    <row r="1320" spans="4:5">
      <c r="D1320" s="324"/>
      <c r="E1320" s="566"/>
    </row>
    <row r="1321" spans="4:5">
      <c r="D1321" s="324"/>
      <c r="E1321" s="566"/>
    </row>
    <row r="1322" spans="4:5">
      <c r="D1322" s="324"/>
      <c r="E1322" s="566"/>
    </row>
    <row r="1323" spans="4:5">
      <c r="D1323" s="324"/>
      <c r="E1323" s="566"/>
    </row>
    <row r="1324" spans="4:5">
      <c r="D1324" s="324"/>
      <c r="E1324" s="566"/>
    </row>
    <row r="1325" spans="4:5">
      <c r="D1325" s="324"/>
      <c r="E1325" s="566"/>
    </row>
    <row r="1326" spans="4:5">
      <c r="D1326" s="324"/>
      <c r="E1326" s="566"/>
    </row>
    <row r="1327" spans="4:5">
      <c r="D1327" s="324"/>
      <c r="E1327" s="566"/>
    </row>
    <row r="1328" spans="4:5">
      <c r="D1328" s="324"/>
      <c r="E1328" s="566"/>
    </row>
    <row r="1329" spans="4:5">
      <c r="D1329" s="324"/>
      <c r="E1329" s="566"/>
    </row>
    <row r="1330" spans="4:5">
      <c r="D1330" s="324"/>
      <c r="E1330" s="566"/>
    </row>
    <row r="1331" spans="4:5">
      <c r="D1331" s="324"/>
      <c r="E1331" s="566"/>
    </row>
    <row r="1332" spans="4:5">
      <c r="D1332" s="324"/>
      <c r="E1332" s="566"/>
    </row>
    <row r="1333" spans="4:5">
      <c r="D1333" s="324"/>
      <c r="E1333" s="566"/>
    </row>
    <row r="1334" spans="4:5">
      <c r="D1334" s="324"/>
      <c r="E1334" s="566"/>
    </row>
    <row r="1335" spans="4:5">
      <c r="D1335" s="324"/>
      <c r="E1335" s="566"/>
    </row>
    <row r="1336" spans="4:5">
      <c r="D1336" s="324"/>
      <c r="E1336" s="566"/>
    </row>
    <row r="1337" spans="4:5">
      <c r="D1337" s="324"/>
      <c r="E1337" s="566"/>
    </row>
    <row r="1338" spans="4:5">
      <c r="D1338" s="324"/>
      <c r="E1338" s="566"/>
    </row>
    <row r="1339" spans="4:5">
      <c r="D1339" s="324"/>
      <c r="E1339" s="566"/>
    </row>
    <row r="1340" spans="4:5">
      <c r="D1340" s="324"/>
      <c r="E1340" s="566"/>
    </row>
    <row r="1341" spans="4:5">
      <c r="D1341" s="324"/>
      <c r="E1341" s="566"/>
    </row>
    <row r="1342" spans="4:5">
      <c r="D1342" s="324"/>
      <c r="E1342" s="566"/>
    </row>
    <row r="1343" spans="4:5">
      <c r="D1343" s="324"/>
      <c r="E1343" s="566"/>
    </row>
    <row r="1344" spans="4:5">
      <c r="D1344" s="324"/>
      <c r="E1344" s="566"/>
    </row>
    <row r="1345" spans="4:5">
      <c r="D1345" s="324"/>
      <c r="E1345" s="566"/>
    </row>
    <row r="1346" spans="4:5">
      <c r="D1346" s="324"/>
      <c r="E1346" s="566"/>
    </row>
    <row r="1347" spans="4:5">
      <c r="D1347" s="324"/>
      <c r="E1347" s="566"/>
    </row>
    <row r="1348" spans="4:5">
      <c r="D1348" s="324"/>
      <c r="E1348" s="566"/>
    </row>
    <row r="1349" spans="4:5">
      <c r="D1349" s="324"/>
      <c r="E1349" s="566"/>
    </row>
    <row r="1350" spans="4:5">
      <c r="D1350" s="324"/>
      <c r="E1350" s="566"/>
    </row>
    <row r="1351" spans="4:5">
      <c r="D1351" s="324"/>
      <c r="E1351" s="566"/>
    </row>
    <row r="1352" spans="4:5">
      <c r="D1352" s="324"/>
      <c r="E1352" s="566"/>
    </row>
    <row r="1353" spans="4:5">
      <c r="D1353" s="324"/>
      <c r="E1353" s="566"/>
    </row>
    <row r="1354" spans="4:5">
      <c r="D1354" s="324"/>
      <c r="E1354" s="566"/>
    </row>
    <row r="1355" spans="4:5">
      <c r="D1355" s="324"/>
      <c r="E1355" s="566"/>
    </row>
    <row r="1356" spans="4:5">
      <c r="D1356" s="324"/>
      <c r="E1356" s="566"/>
    </row>
    <row r="1357" spans="4:5">
      <c r="D1357" s="324"/>
      <c r="E1357" s="566"/>
    </row>
    <row r="1358" spans="4:5">
      <c r="D1358" s="324"/>
      <c r="E1358" s="566"/>
    </row>
    <row r="1359" spans="4:5">
      <c r="D1359" s="324"/>
      <c r="E1359" s="566"/>
    </row>
    <row r="1360" spans="4:5">
      <c r="D1360" s="324"/>
      <c r="E1360" s="566"/>
    </row>
    <row r="1361" spans="4:5">
      <c r="D1361" s="324"/>
      <c r="E1361" s="566"/>
    </row>
    <row r="1362" spans="4:5">
      <c r="D1362" s="324"/>
      <c r="E1362" s="566"/>
    </row>
    <row r="1363" spans="4:5">
      <c r="D1363" s="324"/>
      <c r="E1363" s="566"/>
    </row>
    <row r="1364" spans="4:5">
      <c r="D1364" s="324"/>
      <c r="E1364" s="566"/>
    </row>
    <row r="1365" spans="4:5">
      <c r="D1365" s="324"/>
      <c r="E1365" s="566"/>
    </row>
    <row r="1366" spans="4:5">
      <c r="D1366" s="324"/>
      <c r="E1366" s="566"/>
    </row>
    <row r="1367" spans="4:5">
      <c r="D1367" s="324"/>
      <c r="E1367" s="566"/>
    </row>
    <row r="1368" spans="4:5">
      <c r="D1368" s="324"/>
      <c r="E1368" s="566"/>
    </row>
    <row r="1369" spans="4:5">
      <c r="D1369" s="324"/>
      <c r="E1369" s="566"/>
    </row>
    <row r="1370" spans="4:5">
      <c r="D1370" s="324"/>
      <c r="E1370" s="566"/>
    </row>
    <row r="1371" spans="4:5">
      <c r="D1371" s="324"/>
      <c r="E1371" s="566"/>
    </row>
    <row r="1372" spans="4:5">
      <c r="D1372" s="324"/>
      <c r="E1372" s="566"/>
    </row>
    <row r="1373" spans="4:5">
      <c r="D1373" s="324"/>
      <c r="E1373" s="566"/>
    </row>
    <row r="1374" spans="4:5">
      <c r="D1374" s="324"/>
      <c r="E1374" s="566"/>
    </row>
    <row r="1375" spans="4:5">
      <c r="D1375" s="324"/>
      <c r="E1375" s="566"/>
    </row>
    <row r="1376" spans="4:5">
      <c r="D1376" s="324"/>
      <c r="E1376" s="566"/>
    </row>
    <row r="1377" spans="4:5">
      <c r="D1377" s="324"/>
      <c r="E1377" s="566"/>
    </row>
    <row r="1378" spans="4:5">
      <c r="D1378" s="324"/>
      <c r="E1378" s="566"/>
    </row>
    <row r="1379" spans="4:5">
      <c r="D1379" s="324"/>
      <c r="E1379" s="566"/>
    </row>
    <row r="1380" spans="4:5">
      <c r="D1380" s="324"/>
      <c r="E1380" s="566"/>
    </row>
    <row r="1381" spans="4:5">
      <c r="D1381" s="324"/>
      <c r="E1381" s="566"/>
    </row>
    <row r="1382" spans="4:5">
      <c r="D1382" s="324"/>
      <c r="E1382" s="566"/>
    </row>
    <row r="1383" spans="4:5">
      <c r="D1383" s="324"/>
      <c r="E1383" s="566"/>
    </row>
    <row r="1384" spans="4:5">
      <c r="D1384" s="324"/>
      <c r="E1384" s="566"/>
    </row>
    <row r="1385" spans="4:5">
      <c r="D1385" s="324"/>
      <c r="E1385" s="566"/>
    </row>
    <row r="1386" spans="4:5">
      <c r="D1386" s="324"/>
      <c r="E1386" s="566"/>
    </row>
    <row r="1387" spans="4:5">
      <c r="D1387" s="324"/>
      <c r="E1387" s="566"/>
    </row>
    <row r="1388" spans="4:5">
      <c r="D1388" s="324"/>
      <c r="E1388" s="566"/>
    </row>
    <row r="1389" spans="4:5">
      <c r="D1389" s="324"/>
      <c r="E1389" s="566"/>
    </row>
    <row r="1390" spans="4:5">
      <c r="D1390" s="324"/>
      <c r="E1390" s="566"/>
    </row>
    <row r="1391" spans="4:5">
      <c r="D1391" s="324"/>
      <c r="E1391" s="566"/>
    </row>
    <row r="1392" spans="4:5">
      <c r="D1392" s="324"/>
      <c r="E1392" s="566"/>
    </row>
    <row r="1393" spans="4:5">
      <c r="D1393" s="324"/>
      <c r="E1393" s="566"/>
    </row>
    <row r="1394" spans="4:5">
      <c r="D1394" s="324"/>
      <c r="E1394" s="566"/>
    </row>
    <row r="1395" spans="4:5">
      <c r="D1395" s="324"/>
      <c r="E1395" s="566"/>
    </row>
    <row r="1396" spans="4:5">
      <c r="D1396" s="324"/>
      <c r="E1396" s="566"/>
    </row>
    <row r="1397" spans="4:5">
      <c r="D1397" s="324"/>
      <c r="E1397" s="566"/>
    </row>
    <row r="1398" spans="4:5">
      <c r="D1398" s="324"/>
      <c r="E1398" s="566"/>
    </row>
    <row r="1399" spans="4:5">
      <c r="D1399" s="324"/>
      <c r="E1399" s="566"/>
    </row>
    <row r="1400" spans="4:5">
      <c r="D1400" s="324"/>
      <c r="E1400" s="566"/>
    </row>
    <row r="1401" spans="4:5">
      <c r="D1401" s="324"/>
      <c r="E1401" s="566"/>
    </row>
    <row r="1402" spans="4:5">
      <c r="D1402" s="324"/>
      <c r="E1402" s="566"/>
    </row>
    <row r="1403" spans="4:5">
      <c r="D1403" s="324"/>
      <c r="E1403" s="566"/>
    </row>
    <row r="1404" spans="4:5">
      <c r="D1404" s="324"/>
      <c r="E1404" s="566"/>
    </row>
    <row r="1405" spans="4:5">
      <c r="D1405" s="324"/>
      <c r="E1405" s="566"/>
    </row>
    <row r="1406" spans="4:5">
      <c r="D1406" s="324"/>
      <c r="E1406" s="566"/>
    </row>
    <row r="1407" spans="4:5">
      <c r="D1407" s="324"/>
      <c r="E1407" s="566"/>
    </row>
    <row r="1408" spans="4:5">
      <c r="D1408" s="324"/>
      <c r="E1408" s="566"/>
    </row>
    <row r="1409" spans="4:5">
      <c r="D1409" s="324"/>
      <c r="E1409" s="566"/>
    </row>
    <row r="1410" spans="4:5">
      <c r="D1410" s="324"/>
      <c r="E1410" s="566"/>
    </row>
    <row r="1411" spans="4:5">
      <c r="D1411" s="324"/>
      <c r="E1411" s="566"/>
    </row>
    <row r="1412" spans="4:5">
      <c r="D1412" s="324"/>
      <c r="E1412" s="566"/>
    </row>
    <row r="1413" spans="4:5">
      <c r="D1413" s="324"/>
      <c r="E1413" s="566"/>
    </row>
    <row r="1414" spans="4:5">
      <c r="D1414" s="324"/>
      <c r="E1414" s="566"/>
    </row>
    <row r="1415" spans="4:5">
      <c r="D1415" s="324"/>
      <c r="E1415" s="566"/>
    </row>
    <row r="1416" spans="4:5">
      <c r="D1416" s="324"/>
      <c r="E1416" s="566"/>
    </row>
    <row r="1417" spans="4:5">
      <c r="D1417" s="324"/>
      <c r="E1417" s="566"/>
    </row>
    <row r="1418" spans="4:5">
      <c r="D1418" s="324"/>
      <c r="E1418" s="566"/>
    </row>
    <row r="1419" spans="4:5">
      <c r="D1419" s="324"/>
      <c r="E1419" s="566"/>
    </row>
    <row r="1420" spans="4:5">
      <c r="D1420" s="324"/>
      <c r="E1420" s="566"/>
    </row>
    <row r="1421" spans="4:5">
      <c r="D1421" s="324"/>
      <c r="E1421" s="566"/>
    </row>
    <row r="1422" spans="4:5">
      <c r="D1422" s="324"/>
      <c r="E1422" s="566"/>
    </row>
    <row r="1423" spans="4:5">
      <c r="D1423" s="324"/>
      <c r="E1423" s="566"/>
    </row>
    <row r="1424" spans="4:5">
      <c r="D1424" s="324"/>
      <c r="E1424" s="566"/>
    </row>
    <row r="1425" spans="4:5">
      <c r="D1425" s="324"/>
      <c r="E1425" s="566"/>
    </row>
    <row r="1426" spans="4:5">
      <c r="D1426" s="324"/>
      <c r="E1426" s="566"/>
    </row>
    <row r="1427" spans="4:5">
      <c r="D1427" s="324"/>
      <c r="E1427" s="566"/>
    </row>
    <row r="1428" spans="4:5">
      <c r="D1428" s="324"/>
      <c r="E1428" s="566"/>
    </row>
    <row r="1429" spans="4:5">
      <c r="D1429" s="324"/>
      <c r="E1429" s="566"/>
    </row>
    <row r="1430" spans="4:5">
      <c r="D1430" s="324"/>
      <c r="E1430" s="566"/>
    </row>
    <row r="1431" spans="4:5">
      <c r="D1431" s="324"/>
      <c r="E1431" s="566"/>
    </row>
    <row r="1432" spans="4:5">
      <c r="D1432" s="324"/>
      <c r="E1432" s="566"/>
    </row>
    <row r="1433" spans="4:5">
      <c r="D1433" s="324"/>
      <c r="E1433" s="566"/>
    </row>
    <row r="1434" spans="4:5">
      <c r="D1434" s="324"/>
      <c r="E1434" s="566"/>
    </row>
    <row r="1435" spans="4:5">
      <c r="D1435" s="324"/>
      <c r="E1435" s="566"/>
    </row>
    <row r="1436" spans="4:5">
      <c r="D1436" s="324"/>
      <c r="E1436" s="566"/>
    </row>
    <row r="1437" spans="4:5">
      <c r="D1437" s="324"/>
      <c r="E1437" s="566"/>
    </row>
    <row r="1438" spans="4:5">
      <c r="D1438" s="324"/>
      <c r="E1438" s="566"/>
    </row>
    <row r="1439" spans="4:5">
      <c r="D1439" s="324"/>
      <c r="E1439" s="566"/>
    </row>
    <row r="1440" spans="4:5">
      <c r="D1440" s="324"/>
      <c r="E1440" s="566"/>
    </row>
    <row r="1441" spans="4:5">
      <c r="D1441" s="324"/>
      <c r="E1441" s="566"/>
    </row>
    <row r="1442" spans="4:5">
      <c r="D1442" s="324"/>
      <c r="E1442" s="566"/>
    </row>
    <row r="1443" spans="4:5">
      <c r="D1443" s="324"/>
      <c r="E1443" s="566"/>
    </row>
    <row r="1444" spans="4:5">
      <c r="D1444" s="324"/>
      <c r="E1444" s="566"/>
    </row>
    <row r="1445" spans="4:5">
      <c r="D1445" s="324"/>
      <c r="E1445" s="566"/>
    </row>
    <row r="1446" spans="4:5">
      <c r="D1446" s="324"/>
      <c r="E1446" s="566"/>
    </row>
    <row r="1447" spans="4:5">
      <c r="D1447" s="324"/>
      <c r="E1447" s="566"/>
    </row>
    <row r="1448" spans="4:5">
      <c r="D1448" s="324"/>
      <c r="E1448" s="566"/>
    </row>
    <row r="1449" spans="4:5">
      <c r="D1449" s="324"/>
      <c r="E1449" s="566"/>
    </row>
    <row r="1450" spans="4:5">
      <c r="D1450" s="324"/>
      <c r="E1450" s="566"/>
    </row>
    <row r="1451" spans="4:5">
      <c r="D1451" s="324"/>
      <c r="E1451" s="566"/>
    </row>
    <row r="1452" spans="4:5">
      <c r="D1452" s="324"/>
      <c r="E1452" s="566"/>
    </row>
    <row r="1453" spans="4:5">
      <c r="D1453" s="324"/>
      <c r="E1453" s="566"/>
    </row>
    <row r="1454" spans="4:5">
      <c r="D1454" s="324"/>
      <c r="E1454" s="566"/>
    </row>
    <row r="1455" spans="4:5">
      <c r="D1455" s="324"/>
      <c r="E1455" s="566"/>
    </row>
    <row r="1456" spans="4:5">
      <c r="D1456" s="324"/>
      <c r="E1456" s="566"/>
    </row>
    <row r="1457" spans="4:5">
      <c r="D1457" s="324"/>
      <c r="E1457" s="566"/>
    </row>
    <row r="1458" spans="4:5">
      <c r="D1458" s="324"/>
      <c r="E1458" s="566"/>
    </row>
    <row r="1459" spans="4:5">
      <c r="D1459" s="324"/>
      <c r="E1459" s="566"/>
    </row>
    <row r="1460" spans="4:5">
      <c r="D1460" s="324"/>
      <c r="E1460" s="566"/>
    </row>
    <row r="1461" spans="4:5">
      <c r="D1461" s="324"/>
      <c r="E1461" s="566"/>
    </row>
    <row r="1462" spans="4:5">
      <c r="D1462" s="324"/>
      <c r="E1462" s="566"/>
    </row>
    <row r="1463" spans="4:5">
      <c r="D1463" s="324"/>
      <c r="E1463" s="566"/>
    </row>
    <row r="1464" spans="4:5">
      <c r="D1464" s="324"/>
      <c r="E1464" s="566"/>
    </row>
    <row r="1465" spans="4:5">
      <c r="D1465" s="324"/>
      <c r="E1465" s="566"/>
    </row>
    <row r="1466" spans="4:5">
      <c r="D1466" s="324"/>
      <c r="E1466" s="566"/>
    </row>
    <row r="1467" spans="4:5">
      <c r="D1467" s="324"/>
      <c r="E1467" s="566"/>
    </row>
    <row r="1468" spans="4:5">
      <c r="D1468" s="324"/>
      <c r="E1468" s="566"/>
    </row>
    <row r="1469" spans="4:5">
      <c r="D1469" s="324"/>
      <c r="E1469" s="566"/>
    </row>
    <row r="1470" spans="4:5">
      <c r="D1470" s="324"/>
      <c r="E1470" s="566"/>
    </row>
    <row r="1471" spans="4:5">
      <c r="D1471" s="324"/>
      <c r="E1471" s="566"/>
    </row>
    <row r="1472" spans="4:5">
      <c r="D1472" s="324"/>
      <c r="E1472" s="566"/>
    </row>
    <row r="1473" spans="4:5">
      <c r="D1473" s="324"/>
      <c r="E1473" s="566"/>
    </row>
    <row r="1474" spans="4:5">
      <c r="D1474" s="324"/>
      <c r="E1474" s="566"/>
    </row>
    <row r="1475" spans="4:5">
      <c r="D1475" s="324"/>
      <c r="E1475" s="566"/>
    </row>
    <row r="1476" spans="4:5">
      <c r="D1476" s="324"/>
      <c r="E1476" s="566"/>
    </row>
    <row r="1477" spans="4:5">
      <c r="D1477" s="324"/>
      <c r="E1477" s="566"/>
    </row>
    <row r="1478" spans="4:5">
      <c r="D1478" s="324"/>
      <c r="E1478" s="566"/>
    </row>
    <row r="1479" spans="4:5">
      <c r="D1479" s="324"/>
      <c r="E1479" s="566"/>
    </row>
    <row r="1480" spans="4:5">
      <c r="D1480" s="324"/>
      <c r="E1480" s="566"/>
    </row>
    <row r="1481" spans="4:5">
      <c r="D1481" s="324"/>
      <c r="E1481" s="566"/>
    </row>
    <row r="1482" spans="4:5">
      <c r="D1482" s="324"/>
      <c r="E1482" s="566"/>
    </row>
    <row r="1483" spans="4:5">
      <c r="D1483" s="324"/>
      <c r="E1483" s="566"/>
    </row>
    <row r="1484" spans="4:5">
      <c r="D1484" s="324"/>
      <c r="E1484" s="566"/>
    </row>
    <row r="1485" spans="4:5">
      <c r="D1485" s="324"/>
      <c r="E1485" s="566"/>
    </row>
    <row r="1486" spans="4:5">
      <c r="D1486" s="324"/>
      <c r="E1486" s="566"/>
    </row>
    <row r="1487" spans="4:5">
      <c r="D1487" s="324"/>
      <c r="E1487" s="566"/>
    </row>
    <row r="1488" spans="4:5">
      <c r="D1488" s="324"/>
      <c r="E1488" s="566"/>
    </row>
    <row r="1489" spans="4:5">
      <c r="D1489" s="324"/>
      <c r="E1489" s="566"/>
    </row>
    <row r="1490" spans="4:5">
      <c r="D1490" s="324"/>
      <c r="E1490" s="566"/>
    </row>
    <row r="1491" spans="4:5">
      <c r="D1491" s="324"/>
      <c r="E1491" s="566"/>
    </row>
    <row r="1492" spans="4:5">
      <c r="D1492" s="324"/>
      <c r="E1492" s="566"/>
    </row>
    <row r="1493" spans="4:5">
      <c r="D1493" s="324"/>
      <c r="E1493" s="566"/>
    </row>
    <row r="1494" spans="4:5">
      <c r="D1494" s="324"/>
      <c r="E1494" s="566"/>
    </row>
    <row r="1495" spans="4:5">
      <c r="D1495" s="324"/>
      <c r="E1495" s="566"/>
    </row>
    <row r="1496" spans="4:5">
      <c r="D1496" s="324"/>
      <c r="E1496" s="566"/>
    </row>
    <row r="1497" spans="4:5">
      <c r="D1497" s="324"/>
      <c r="E1497" s="566"/>
    </row>
    <row r="1498" spans="4:5">
      <c r="D1498" s="324"/>
      <c r="E1498" s="566"/>
    </row>
    <row r="1499" spans="4:5">
      <c r="D1499" s="324"/>
      <c r="E1499" s="566"/>
    </row>
    <row r="1500" spans="4:5">
      <c r="D1500" s="324"/>
      <c r="E1500" s="566"/>
    </row>
    <row r="1501" spans="4:5">
      <c r="D1501" s="324"/>
      <c r="E1501" s="566"/>
    </row>
    <row r="1502" spans="4:5">
      <c r="D1502" s="324"/>
      <c r="E1502" s="566"/>
    </row>
    <row r="1503" spans="4:5">
      <c r="D1503" s="324"/>
      <c r="E1503" s="566"/>
    </row>
    <row r="1504" spans="4:5">
      <c r="D1504" s="324"/>
      <c r="E1504" s="566"/>
    </row>
    <row r="1505" spans="4:5">
      <c r="D1505" s="324"/>
      <c r="E1505" s="566"/>
    </row>
    <row r="1506" spans="4:5">
      <c r="D1506" s="324"/>
      <c r="E1506" s="566"/>
    </row>
    <row r="1507" spans="4:5">
      <c r="D1507" s="324"/>
      <c r="E1507" s="566"/>
    </row>
    <row r="1508" spans="4:5">
      <c r="D1508" s="324"/>
      <c r="E1508" s="566"/>
    </row>
    <row r="1509" spans="4:5">
      <c r="D1509" s="324"/>
      <c r="E1509" s="566"/>
    </row>
    <row r="1510" spans="4:5">
      <c r="D1510" s="324"/>
      <c r="E1510" s="566"/>
    </row>
    <row r="1511" spans="4:5">
      <c r="D1511" s="324"/>
      <c r="E1511" s="566"/>
    </row>
    <row r="1512" spans="4:5">
      <c r="D1512" s="324"/>
      <c r="E1512" s="566"/>
    </row>
    <row r="1513" spans="4:5">
      <c r="D1513" s="324"/>
      <c r="E1513" s="566"/>
    </row>
    <row r="1514" spans="4:5">
      <c r="D1514" s="324"/>
      <c r="E1514" s="566"/>
    </row>
    <row r="1515" spans="4:5">
      <c r="D1515" s="324"/>
      <c r="E1515" s="566"/>
    </row>
    <row r="1516" spans="4:5">
      <c r="D1516" s="324"/>
      <c r="E1516" s="566"/>
    </row>
    <row r="1517" spans="4:5">
      <c r="D1517" s="324"/>
      <c r="E1517" s="566"/>
    </row>
    <row r="1518" spans="4:5">
      <c r="D1518" s="324"/>
      <c r="E1518" s="566"/>
    </row>
    <row r="1519" spans="4:5">
      <c r="D1519" s="324"/>
      <c r="E1519" s="566"/>
    </row>
    <row r="1520" spans="4:5">
      <c r="D1520" s="324"/>
      <c r="E1520" s="566"/>
    </row>
    <row r="1521" spans="4:5">
      <c r="D1521" s="324"/>
      <c r="E1521" s="566"/>
    </row>
    <row r="1522" spans="4:5">
      <c r="D1522" s="324"/>
      <c r="E1522" s="566"/>
    </row>
    <row r="1523" spans="4:5">
      <c r="D1523" s="324"/>
      <c r="E1523" s="566"/>
    </row>
    <row r="1524" spans="4:5">
      <c r="D1524" s="324"/>
      <c r="E1524" s="566"/>
    </row>
    <row r="1525" spans="4:5">
      <c r="D1525" s="324"/>
      <c r="E1525" s="566"/>
    </row>
    <row r="1526" spans="4:5">
      <c r="D1526" s="324"/>
      <c r="E1526" s="566"/>
    </row>
    <row r="1527" spans="4:5">
      <c r="D1527" s="324"/>
      <c r="E1527" s="566"/>
    </row>
    <row r="1528" spans="4:5">
      <c r="D1528" s="324"/>
      <c r="E1528" s="566"/>
    </row>
    <row r="1529" spans="4:5">
      <c r="D1529" s="324"/>
      <c r="E1529" s="566"/>
    </row>
    <row r="1530" spans="4:5">
      <c r="D1530" s="324"/>
      <c r="E1530" s="566"/>
    </row>
    <row r="1531" spans="4:5">
      <c r="D1531" s="324"/>
      <c r="E1531" s="566"/>
    </row>
    <row r="1532" spans="4:5">
      <c r="D1532" s="324"/>
      <c r="E1532" s="566"/>
    </row>
    <row r="1533" spans="4:5">
      <c r="D1533" s="324"/>
      <c r="E1533" s="566"/>
    </row>
    <row r="1534" spans="4:5">
      <c r="D1534" s="324"/>
      <c r="E1534" s="566"/>
    </row>
    <row r="1535" spans="4:5">
      <c r="D1535" s="324"/>
      <c r="E1535" s="566"/>
    </row>
    <row r="1536" spans="4:5">
      <c r="D1536" s="324"/>
      <c r="E1536" s="566"/>
    </row>
    <row r="1537" spans="4:5">
      <c r="D1537" s="324"/>
      <c r="E1537" s="566"/>
    </row>
    <row r="1538" spans="4:5">
      <c r="D1538" s="324"/>
      <c r="E1538" s="566"/>
    </row>
    <row r="1539" spans="4:5">
      <c r="D1539" s="324"/>
      <c r="E1539" s="566"/>
    </row>
    <row r="1540" spans="4:5">
      <c r="D1540" s="324"/>
      <c r="E1540" s="566"/>
    </row>
    <row r="1541" spans="4:5">
      <c r="D1541" s="324"/>
      <c r="E1541" s="566"/>
    </row>
    <row r="1542" spans="4:5">
      <c r="D1542" s="324"/>
      <c r="E1542" s="566"/>
    </row>
    <row r="1543" spans="4:5">
      <c r="D1543" s="324"/>
      <c r="E1543" s="566"/>
    </row>
    <row r="1544" spans="4:5">
      <c r="D1544" s="324"/>
      <c r="E1544" s="566"/>
    </row>
    <row r="1545" spans="4:5">
      <c r="D1545" s="324"/>
      <c r="E1545" s="566"/>
    </row>
    <row r="1546" spans="4:5">
      <c r="D1546" s="324"/>
      <c r="E1546" s="566"/>
    </row>
    <row r="1547" spans="4:5">
      <c r="D1547" s="324"/>
      <c r="E1547" s="566"/>
    </row>
    <row r="1548" spans="4:5">
      <c r="D1548" s="324"/>
      <c r="E1548" s="566"/>
    </row>
    <row r="1549" spans="4:5">
      <c r="D1549" s="324"/>
      <c r="E1549" s="566"/>
    </row>
    <row r="1550" spans="4:5">
      <c r="D1550" s="324"/>
      <c r="E1550" s="566"/>
    </row>
    <row r="1551" spans="4:5">
      <c r="D1551" s="324"/>
      <c r="E1551" s="566"/>
    </row>
    <row r="1552" spans="4:5">
      <c r="D1552" s="324"/>
      <c r="E1552" s="566"/>
    </row>
    <row r="1553" spans="4:5">
      <c r="D1553" s="324"/>
      <c r="E1553" s="566"/>
    </row>
    <row r="1554" spans="4:5">
      <c r="D1554" s="324"/>
      <c r="E1554" s="566"/>
    </row>
    <row r="1555" spans="4:5">
      <c r="D1555" s="324"/>
      <c r="E1555" s="566"/>
    </row>
    <row r="1556" spans="4:5">
      <c r="D1556" s="324"/>
      <c r="E1556" s="566"/>
    </row>
    <row r="1557" spans="4:5">
      <c r="D1557" s="324"/>
      <c r="E1557" s="566"/>
    </row>
    <row r="1558" spans="4:5">
      <c r="D1558" s="324"/>
      <c r="E1558" s="566"/>
    </row>
    <row r="1559" spans="4:5">
      <c r="D1559" s="324"/>
      <c r="E1559" s="566"/>
    </row>
    <row r="1560" spans="4:5">
      <c r="D1560" s="324"/>
      <c r="E1560" s="566"/>
    </row>
    <row r="1561" spans="4:5">
      <c r="D1561" s="324"/>
      <c r="E1561" s="566"/>
    </row>
    <row r="1562" spans="4:5">
      <c r="D1562" s="324"/>
      <c r="E1562" s="566"/>
    </row>
    <row r="1563" spans="4:5">
      <c r="D1563" s="324"/>
      <c r="E1563" s="566"/>
    </row>
    <row r="1564" spans="4:5">
      <c r="D1564" s="324"/>
      <c r="E1564" s="566"/>
    </row>
    <row r="1565" spans="4:5">
      <c r="D1565" s="324"/>
      <c r="E1565" s="566"/>
    </row>
    <row r="1566" spans="4:5">
      <c r="D1566" s="324"/>
      <c r="E1566" s="566"/>
    </row>
    <row r="1567" spans="4:5">
      <c r="D1567" s="324"/>
      <c r="E1567" s="566"/>
    </row>
    <row r="1568" spans="4:5">
      <c r="D1568" s="324"/>
      <c r="E1568" s="566"/>
    </row>
    <row r="1569" spans="4:5">
      <c r="D1569" s="324"/>
      <c r="E1569" s="566"/>
    </row>
    <row r="1570" spans="4:5">
      <c r="D1570" s="324"/>
      <c r="E1570" s="566"/>
    </row>
    <row r="1571" spans="4:5">
      <c r="D1571" s="324"/>
      <c r="E1571" s="566"/>
    </row>
    <row r="1572" spans="4:5">
      <c r="D1572" s="324"/>
      <c r="E1572" s="566"/>
    </row>
    <row r="1573" spans="4:5">
      <c r="D1573" s="324"/>
      <c r="E1573" s="566"/>
    </row>
    <row r="1574" spans="4:5">
      <c r="D1574" s="324"/>
      <c r="E1574" s="566"/>
    </row>
    <row r="1575" spans="4:5">
      <c r="D1575" s="324"/>
      <c r="E1575" s="566"/>
    </row>
    <row r="1576" spans="4:5">
      <c r="D1576" s="324"/>
      <c r="E1576" s="566"/>
    </row>
    <row r="1577" spans="4:5">
      <c r="D1577" s="324"/>
      <c r="E1577" s="566"/>
    </row>
    <row r="1578" spans="4:5">
      <c r="D1578" s="324"/>
      <c r="E1578" s="566"/>
    </row>
    <row r="1579" spans="4:5">
      <c r="D1579" s="324"/>
      <c r="E1579" s="566"/>
    </row>
    <row r="1580" spans="4:5">
      <c r="D1580" s="324"/>
      <c r="E1580" s="566"/>
    </row>
    <row r="1581" spans="4:5">
      <c r="D1581" s="324"/>
      <c r="E1581" s="566"/>
    </row>
    <row r="1582" spans="4:5">
      <c r="D1582" s="324"/>
      <c r="E1582" s="566"/>
    </row>
    <row r="1583" spans="4:5">
      <c r="D1583" s="324"/>
      <c r="E1583" s="566"/>
    </row>
    <row r="1584" spans="4:5">
      <c r="D1584" s="324"/>
      <c r="E1584" s="566"/>
    </row>
    <row r="1585" spans="4:5">
      <c r="D1585" s="324"/>
      <c r="E1585" s="566"/>
    </row>
    <row r="1586" spans="4:5">
      <c r="D1586" s="324"/>
      <c r="E1586" s="566"/>
    </row>
    <row r="1587" spans="4:5">
      <c r="D1587" s="324"/>
      <c r="E1587" s="566"/>
    </row>
    <row r="1588" spans="4:5">
      <c r="D1588" s="324"/>
      <c r="E1588" s="566"/>
    </row>
    <row r="1589" spans="4:5">
      <c r="D1589" s="324"/>
      <c r="E1589" s="566"/>
    </row>
    <row r="1590" spans="4:5">
      <c r="D1590" s="324"/>
      <c r="E1590" s="566"/>
    </row>
    <row r="1591" spans="4:5">
      <c r="D1591" s="324"/>
      <c r="E1591" s="566"/>
    </row>
    <row r="1592" spans="4:5">
      <c r="D1592" s="324"/>
      <c r="E1592" s="566"/>
    </row>
    <row r="1593" spans="4:5">
      <c r="D1593" s="324"/>
      <c r="E1593" s="566"/>
    </row>
    <row r="1594" spans="4:5">
      <c r="D1594" s="324"/>
      <c r="E1594" s="566"/>
    </row>
    <row r="1595" spans="4:5">
      <c r="D1595" s="324"/>
      <c r="E1595" s="566"/>
    </row>
    <row r="1596" spans="4:5">
      <c r="D1596" s="324"/>
      <c r="E1596" s="566"/>
    </row>
    <row r="1597" spans="4:5">
      <c r="D1597" s="324"/>
      <c r="E1597" s="566"/>
    </row>
    <row r="1598" spans="4:5">
      <c r="D1598" s="324"/>
      <c r="E1598" s="566"/>
    </row>
    <row r="1599" spans="4:5">
      <c r="D1599" s="324"/>
      <c r="E1599" s="566"/>
    </row>
    <row r="1600" spans="4:5">
      <c r="D1600" s="324"/>
      <c r="E1600" s="566"/>
    </row>
    <row r="1601" spans="4:5">
      <c r="D1601" s="324"/>
      <c r="E1601" s="566"/>
    </row>
    <row r="1602" spans="4:5">
      <c r="D1602" s="324"/>
      <c r="E1602" s="566"/>
    </row>
    <row r="1603" spans="4:5">
      <c r="D1603" s="324"/>
      <c r="E1603" s="566"/>
    </row>
    <row r="1604" spans="4:5">
      <c r="D1604" s="324"/>
      <c r="E1604" s="566"/>
    </row>
    <row r="1605" spans="4:5">
      <c r="D1605" s="324"/>
      <c r="E1605" s="566"/>
    </row>
    <row r="1606" spans="4:5">
      <c r="D1606" s="324"/>
      <c r="E1606" s="566"/>
    </row>
    <row r="1607" spans="4:5">
      <c r="D1607" s="324"/>
      <c r="E1607" s="566"/>
    </row>
    <row r="1608" spans="4:5">
      <c r="D1608" s="324"/>
      <c r="E1608" s="566"/>
    </row>
    <row r="1609" spans="4:5">
      <c r="D1609" s="324"/>
      <c r="E1609" s="566"/>
    </row>
    <row r="1610" spans="4:5">
      <c r="D1610" s="324"/>
      <c r="E1610" s="566"/>
    </row>
    <row r="1611" spans="4:5">
      <c r="D1611" s="324"/>
      <c r="E1611" s="566"/>
    </row>
    <row r="1612" spans="4:5">
      <c r="D1612" s="324"/>
      <c r="E1612" s="566"/>
    </row>
    <row r="1613" spans="4:5">
      <c r="D1613" s="324"/>
      <c r="E1613" s="566"/>
    </row>
    <row r="1614" spans="4:5">
      <c r="D1614" s="324"/>
      <c r="E1614" s="566"/>
    </row>
    <row r="1615" spans="4:5">
      <c r="D1615" s="324"/>
      <c r="E1615" s="566"/>
    </row>
    <row r="1616" spans="4:5">
      <c r="D1616" s="324"/>
      <c r="E1616" s="566"/>
    </row>
    <row r="1617" spans="4:5">
      <c r="D1617" s="324"/>
      <c r="E1617" s="566"/>
    </row>
    <row r="1618" spans="4:5">
      <c r="D1618" s="324"/>
      <c r="E1618" s="566"/>
    </row>
    <row r="1619" spans="4:5">
      <c r="D1619" s="324"/>
      <c r="E1619" s="566"/>
    </row>
    <row r="1620" spans="4:5">
      <c r="D1620" s="324"/>
      <c r="E1620" s="566"/>
    </row>
    <row r="1621" spans="4:5">
      <c r="D1621" s="324"/>
      <c r="E1621" s="566"/>
    </row>
    <row r="1622" spans="4:5">
      <c r="D1622" s="324"/>
      <c r="E1622" s="566"/>
    </row>
    <row r="1623" spans="4:5">
      <c r="D1623" s="324"/>
      <c r="E1623" s="566"/>
    </row>
    <row r="1624" spans="4:5">
      <c r="D1624" s="324"/>
      <c r="E1624" s="566"/>
    </row>
    <row r="1625" spans="4:5">
      <c r="D1625" s="324"/>
      <c r="E1625" s="566"/>
    </row>
    <row r="1626" spans="4:5">
      <c r="D1626" s="324"/>
      <c r="E1626" s="566"/>
    </row>
    <row r="1627" spans="4:5">
      <c r="D1627" s="324"/>
      <c r="E1627" s="566"/>
    </row>
    <row r="1628" spans="4:5">
      <c r="D1628" s="324"/>
      <c r="E1628" s="566"/>
    </row>
    <row r="1629" spans="4:5">
      <c r="D1629" s="324"/>
      <c r="E1629" s="566"/>
    </row>
    <row r="1630" spans="4:5">
      <c r="D1630" s="324"/>
      <c r="E1630" s="566"/>
    </row>
    <row r="1631" spans="4:5">
      <c r="D1631" s="324"/>
      <c r="E1631" s="566"/>
    </row>
    <row r="1632" spans="4:5">
      <c r="D1632" s="324"/>
      <c r="E1632" s="566"/>
    </row>
    <row r="1633" spans="4:5">
      <c r="D1633" s="324"/>
      <c r="E1633" s="566"/>
    </row>
    <row r="1634" spans="4:5">
      <c r="D1634" s="324"/>
      <c r="E1634" s="566"/>
    </row>
    <row r="1635" spans="4:5">
      <c r="D1635" s="324"/>
      <c r="E1635" s="566"/>
    </row>
    <row r="1636" spans="4:5">
      <c r="D1636" s="324"/>
      <c r="E1636" s="566"/>
    </row>
    <row r="1637" spans="4:5">
      <c r="D1637" s="324"/>
      <c r="E1637" s="566"/>
    </row>
    <row r="1638" spans="4:5">
      <c r="D1638" s="324"/>
      <c r="E1638" s="566"/>
    </row>
    <row r="1639" spans="4:5">
      <c r="D1639" s="324"/>
      <c r="E1639" s="566"/>
    </row>
    <row r="1640" spans="4:5">
      <c r="D1640" s="324"/>
      <c r="E1640" s="566"/>
    </row>
    <row r="1641" spans="4:5">
      <c r="D1641" s="324"/>
      <c r="E1641" s="566"/>
    </row>
    <row r="1642" spans="4:5">
      <c r="D1642" s="324"/>
      <c r="E1642" s="566"/>
    </row>
    <row r="1643" spans="4:5">
      <c r="D1643" s="324"/>
      <c r="E1643" s="566"/>
    </row>
    <row r="1644" spans="4:5">
      <c r="D1644" s="324"/>
      <c r="E1644" s="566"/>
    </row>
    <row r="1645" spans="4:5">
      <c r="D1645" s="324"/>
      <c r="E1645" s="566"/>
    </row>
    <row r="1646" spans="4:5">
      <c r="D1646" s="324"/>
      <c r="E1646" s="566"/>
    </row>
    <row r="1647" spans="4:5">
      <c r="D1647" s="324"/>
      <c r="E1647" s="566"/>
    </row>
    <row r="1648" spans="4:5">
      <c r="D1648" s="324"/>
      <c r="E1648" s="566"/>
    </row>
    <row r="1649" spans="4:5">
      <c r="D1649" s="324"/>
      <c r="E1649" s="566"/>
    </row>
    <row r="1650" spans="4:5">
      <c r="D1650" s="324"/>
      <c r="E1650" s="566"/>
    </row>
    <row r="1651" spans="4:5">
      <c r="D1651" s="324"/>
      <c r="E1651" s="566"/>
    </row>
    <row r="1652" spans="4:5">
      <c r="D1652" s="324"/>
      <c r="E1652" s="566"/>
    </row>
    <row r="1653" spans="4:5">
      <c r="D1653" s="324"/>
      <c r="E1653" s="566"/>
    </row>
    <row r="1654" spans="4:5">
      <c r="D1654" s="324"/>
      <c r="E1654" s="566"/>
    </row>
    <row r="1655" spans="4:5">
      <c r="D1655" s="324"/>
      <c r="E1655" s="566"/>
    </row>
    <row r="1656" spans="4:5">
      <c r="D1656" s="324"/>
      <c r="E1656" s="566"/>
    </row>
    <row r="1657" spans="4:5">
      <c r="D1657" s="324"/>
      <c r="E1657" s="566"/>
    </row>
    <row r="1658" spans="4:5">
      <c r="D1658" s="324"/>
      <c r="E1658" s="566"/>
    </row>
    <row r="1659" spans="4:5">
      <c r="D1659" s="324"/>
      <c r="E1659" s="566"/>
    </row>
    <row r="1660" spans="4:5">
      <c r="D1660" s="324"/>
      <c r="E1660" s="566"/>
    </row>
    <row r="1661" spans="4:5">
      <c r="D1661" s="324"/>
      <c r="E1661" s="566"/>
    </row>
    <row r="1662" spans="4:5">
      <c r="D1662" s="324"/>
      <c r="E1662" s="566"/>
    </row>
    <row r="1663" spans="4:5">
      <c r="D1663" s="324"/>
      <c r="E1663" s="566"/>
    </row>
    <row r="1664" spans="4:5">
      <c r="D1664" s="324"/>
      <c r="E1664" s="566"/>
    </row>
    <row r="1665" spans="4:5">
      <c r="D1665" s="324"/>
      <c r="E1665" s="566"/>
    </row>
    <row r="1666" spans="4:5">
      <c r="D1666" s="324"/>
      <c r="E1666" s="566"/>
    </row>
    <row r="1667" spans="4:5">
      <c r="D1667" s="324"/>
      <c r="E1667" s="566"/>
    </row>
    <row r="1668" spans="4:5">
      <c r="D1668" s="324"/>
      <c r="E1668" s="566"/>
    </row>
    <row r="1669" spans="4:5">
      <c r="D1669" s="324"/>
      <c r="E1669" s="566"/>
    </row>
    <row r="1670" spans="4:5">
      <c r="D1670" s="324"/>
      <c r="E1670" s="566"/>
    </row>
    <row r="1671" spans="4:5">
      <c r="D1671" s="324"/>
      <c r="E1671" s="566"/>
    </row>
    <row r="1672" spans="4:5">
      <c r="D1672" s="324"/>
      <c r="E1672" s="566"/>
    </row>
    <row r="1673" spans="4:5">
      <c r="D1673" s="324"/>
      <c r="E1673" s="566"/>
    </row>
    <row r="1674" spans="4:5">
      <c r="D1674" s="324"/>
      <c r="E1674" s="566"/>
    </row>
    <row r="1675" spans="4:5">
      <c r="D1675" s="324"/>
      <c r="E1675" s="566"/>
    </row>
    <row r="1676" spans="4:5">
      <c r="D1676" s="324"/>
      <c r="E1676" s="566"/>
    </row>
    <row r="1677" spans="4:5">
      <c r="D1677" s="324"/>
      <c r="E1677" s="566"/>
    </row>
    <row r="1678" spans="4:5">
      <c r="D1678" s="324"/>
      <c r="E1678" s="566"/>
    </row>
    <row r="1679" spans="4:5">
      <c r="D1679" s="324"/>
      <c r="E1679" s="566"/>
    </row>
    <row r="1680" spans="4:5">
      <c r="D1680" s="324"/>
      <c r="E1680" s="566"/>
    </row>
    <row r="1681" spans="4:5">
      <c r="D1681" s="324"/>
      <c r="E1681" s="566"/>
    </row>
    <row r="1682" spans="4:5">
      <c r="D1682" s="324"/>
      <c r="E1682" s="566"/>
    </row>
    <row r="1683" spans="4:5">
      <c r="D1683" s="324"/>
      <c r="E1683" s="566"/>
    </row>
    <row r="1684" spans="4:5">
      <c r="D1684" s="324"/>
      <c r="E1684" s="566"/>
    </row>
    <row r="1685" spans="4:5">
      <c r="D1685" s="324"/>
      <c r="E1685" s="566"/>
    </row>
    <row r="1686" spans="4:5">
      <c r="D1686" s="324"/>
      <c r="E1686" s="566"/>
    </row>
    <row r="1687" spans="4:5">
      <c r="D1687" s="324"/>
      <c r="E1687" s="566"/>
    </row>
    <row r="1688" spans="4:5">
      <c r="D1688" s="324"/>
      <c r="E1688" s="566"/>
    </row>
    <row r="1689" spans="4:5">
      <c r="D1689" s="324"/>
      <c r="E1689" s="566"/>
    </row>
    <row r="1690" spans="4:5">
      <c r="D1690" s="324"/>
      <c r="E1690" s="566"/>
    </row>
    <row r="1691" spans="4:5">
      <c r="D1691" s="324"/>
      <c r="E1691" s="566"/>
    </row>
    <row r="1692" spans="4:5">
      <c r="D1692" s="324"/>
      <c r="E1692" s="566"/>
    </row>
    <row r="1693" spans="4:5">
      <c r="D1693" s="324"/>
      <c r="E1693" s="566"/>
    </row>
    <row r="1694" spans="4:5">
      <c r="D1694" s="324"/>
      <c r="E1694" s="566"/>
    </row>
    <row r="1695" spans="4:5">
      <c r="D1695" s="324"/>
      <c r="E1695" s="566"/>
    </row>
    <row r="1696" spans="4:5">
      <c r="D1696" s="324"/>
      <c r="E1696" s="566"/>
    </row>
    <row r="1697" spans="4:5">
      <c r="D1697" s="324"/>
      <c r="E1697" s="566"/>
    </row>
    <row r="1698" spans="4:5">
      <c r="D1698" s="324"/>
      <c r="E1698" s="566"/>
    </row>
    <row r="1699" spans="4:5">
      <c r="D1699" s="324"/>
      <c r="E1699" s="566"/>
    </row>
    <row r="1700" spans="4:5">
      <c r="D1700" s="324"/>
      <c r="E1700" s="566"/>
    </row>
    <row r="1701" spans="4:5">
      <c r="D1701" s="324"/>
      <c r="E1701" s="566"/>
    </row>
    <row r="1702" spans="4:5">
      <c r="D1702" s="324"/>
      <c r="E1702" s="566"/>
    </row>
    <row r="1703" spans="4:5">
      <c r="D1703" s="324"/>
      <c r="E1703" s="566"/>
    </row>
    <row r="1704" spans="4:5">
      <c r="D1704" s="324"/>
      <c r="E1704" s="566"/>
    </row>
    <row r="1705" spans="4:5">
      <c r="D1705" s="324"/>
      <c r="E1705" s="566"/>
    </row>
    <row r="1706" spans="4:5">
      <c r="D1706" s="324"/>
      <c r="E1706" s="566"/>
    </row>
    <row r="1707" spans="4:5">
      <c r="D1707" s="324"/>
      <c r="E1707" s="566"/>
    </row>
    <row r="1708" spans="4:5">
      <c r="D1708" s="324"/>
      <c r="E1708" s="566"/>
    </row>
    <row r="1709" spans="4:5">
      <c r="D1709" s="324"/>
      <c r="E1709" s="566"/>
    </row>
    <row r="1710" spans="4:5">
      <c r="D1710" s="324"/>
      <c r="E1710" s="566"/>
    </row>
    <row r="1711" spans="4:5">
      <c r="D1711" s="324"/>
      <c r="E1711" s="566"/>
    </row>
    <row r="1712" spans="4:5">
      <c r="D1712" s="324"/>
      <c r="E1712" s="566"/>
    </row>
    <row r="1713" spans="4:5">
      <c r="D1713" s="324"/>
      <c r="E1713" s="566"/>
    </row>
    <row r="1714" spans="4:5">
      <c r="D1714" s="324"/>
      <c r="E1714" s="566"/>
    </row>
    <row r="1715" spans="4:5">
      <c r="D1715" s="324"/>
      <c r="E1715" s="566"/>
    </row>
    <row r="1716" spans="4:5">
      <c r="D1716" s="324"/>
      <c r="E1716" s="566"/>
    </row>
    <row r="1717" spans="4:5">
      <c r="D1717" s="324"/>
      <c r="E1717" s="566"/>
    </row>
    <row r="1718" spans="4:5">
      <c r="D1718" s="324"/>
      <c r="E1718" s="566"/>
    </row>
    <row r="1719" spans="4:5">
      <c r="D1719" s="324"/>
      <c r="E1719" s="566"/>
    </row>
    <row r="1720" spans="4:5">
      <c r="D1720" s="324"/>
      <c r="E1720" s="566"/>
    </row>
    <row r="1721" spans="4:5">
      <c r="D1721" s="324"/>
      <c r="E1721" s="566"/>
    </row>
    <row r="1722" spans="4:5">
      <c r="D1722" s="324"/>
      <c r="E1722" s="566"/>
    </row>
    <row r="1723" spans="4:5">
      <c r="D1723" s="324"/>
      <c r="E1723" s="566"/>
    </row>
    <row r="1724" spans="4:5">
      <c r="D1724" s="324"/>
      <c r="E1724" s="566"/>
    </row>
    <row r="1725" spans="4:5">
      <c r="D1725" s="324"/>
      <c r="E1725" s="566"/>
    </row>
    <row r="1726" spans="4:5">
      <c r="D1726" s="324"/>
      <c r="E1726" s="566"/>
    </row>
    <row r="1727" spans="4:5">
      <c r="D1727" s="324"/>
      <c r="E1727" s="566"/>
    </row>
    <row r="1728" spans="4:5">
      <c r="D1728" s="324"/>
      <c r="E1728" s="566"/>
    </row>
    <row r="1729" spans="4:5">
      <c r="D1729" s="324"/>
      <c r="E1729" s="566"/>
    </row>
    <row r="1730" spans="4:5">
      <c r="D1730" s="324"/>
      <c r="E1730" s="566"/>
    </row>
    <row r="1731" spans="4:5">
      <c r="D1731" s="324"/>
      <c r="E1731" s="566"/>
    </row>
    <row r="1732" spans="4:5">
      <c r="D1732" s="324"/>
      <c r="E1732" s="566"/>
    </row>
    <row r="1733" spans="4:5">
      <c r="D1733" s="324"/>
      <c r="E1733" s="566"/>
    </row>
    <row r="1734" spans="4:5">
      <c r="D1734" s="324"/>
      <c r="E1734" s="566"/>
    </row>
    <row r="1735" spans="4:5">
      <c r="D1735" s="324"/>
      <c r="E1735" s="566"/>
    </row>
    <row r="1736" spans="4:5">
      <c r="D1736" s="324"/>
      <c r="E1736" s="566"/>
    </row>
    <row r="1737" spans="4:5">
      <c r="D1737" s="324"/>
      <c r="E1737" s="566"/>
    </row>
    <row r="1738" spans="4:5">
      <c r="D1738" s="324"/>
      <c r="E1738" s="566"/>
    </row>
    <row r="1739" spans="4:5">
      <c r="D1739" s="324"/>
      <c r="E1739" s="566"/>
    </row>
    <row r="1740" spans="4:5">
      <c r="D1740" s="324"/>
      <c r="E1740" s="566"/>
    </row>
    <row r="1741" spans="4:5">
      <c r="D1741" s="324"/>
      <c r="E1741" s="566"/>
    </row>
    <row r="1742" spans="4:5">
      <c r="D1742" s="324"/>
      <c r="E1742" s="566"/>
    </row>
    <row r="1743" spans="4:5">
      <c r="D1743" s="324"/>
      <c r="E1743" s="566"/>
    </row>
    <row r="1744" spans="4:5">
      <c r="D1744" s="324"/>
      <c r="E1744" s="566"/>
    </row>
    <row r="1745" spans="4:5">
      <c r="D1745" s="324"/>
      <c r="E1745" s="566"/>
    </row>
    <row r="1746" spans="4:5">
      <c r="D1746" s="324"/>
      <c r="E1746" s="566"/>
    </row>
    <row r="1747" spans="4:5">
      <c r="D1747" s="324"/>
      <c r="E1747" s="566"/>
    </row>
    <row r="1748" spans="4:5">
      <c r="D1748" s="324"/>
      <c r="E1748" s="566"/>
    </row>
    <row r="1749" spans="4:5">
      <c r="D1749" s="324"/>
      <c r="E1749" s="566"/>
    </row>
    <row r="1750" spans="4:5">
      <c r="D1750" s="324"/>
      <c r="E1750" s="566"/>
    </row>
    <row r="1751" spans="4:5">
      <c r="D1751" s="324"/>
      <c r="E1751" s="566"/>
    </row>
    <row r="1752" spans="4:5">
      <c r="D1752" s="324"/>
      <c r="E1752" s="566"/>
    </row>
    <row r="1753" spans="4:5">
      <c r="D1753" s="324"/>
      <c r="E1753" s="566"/>
    </row>
    <row r="1754" spans="4:5">
      <c r="D1754" s="324"/>
      <c r="E1754" s="566"/>
    </row>
    <row r="1755" spans="4:5">
      <c r="D1755" s="324"/>
      <c r="E1755" s="566"/>
    </row>
    <row r="1756" spans="4:5">
      <c r="D1756" s="324"/>
      <c r="E1756" s="566"/>
    </row>
    <row r="1757" spans="4:5">
      <c r="D1757" s="324"/>
      <c r="E1757" s="566"/>
    </row>
    <row r="1758" spans="4:5">
      <c r="D1758" s="324"/>
      <c r="E1758" s="566"/>
    </row>
    <row r="1759" spans="4:5">
      <c r="D1759" s="324"/>
      <c r="E1759" s="566"/>
    </row>
    <row r="1760" spans="4:5">
      <c r="D1760" s="324"/>
      <c r="E1760" s="566"/>
    </row>
    <row r="1761" spans="4:5">
      <c r="D1761" s="324"/>
      <c r="E1761" s="566"/>
    </row>
    <row r="1762" spans="4:5">
      <c r="D1762" s="324"/>
      <c r="E1762" s="566"/>
    </row>
    <row r="1763" spans="4:5">
      <c r="D1763" s="324"/>
      <c r="E1763" s="566"/>
    </row>
    <row r="1764" spans="4:5">
      <c r="D1764" s="324"/>
      <c r="E1764" s="566"/>
    </row>
    <row r="1765" spans="4:5">
      <c r="D1765" s="324"/>
      <c r="E1765" s="566"/>
    </row>
    <row r="1766" spans="4:5">
      <c r="D1766" s="324"/>
      <c r="E1766" s="566"/>
    </row>
    <row r="1767" spans="4:5">
      <c r="D1767" s="324"/>
      <c r="E1767" s="566"/>
    </row>
    <row r="1768" spans="4:5">
      <c r="D1768" s="324"/>
      <c r="E1768" s="566"/>
    </row>
    <row r="1769" spans="4:5">
      <c r="D1769" s="324"/>
      <c r="E1769" s="566"/>
    </row>
    <row r="1770" spans="4:5">
      <c r="D1770" s="324"/>
      <c r="E1770" s="566"/>
    </row>
    <row r="1771" spans="4:5">
      <c r="D1771" s="324"/>
      <c r="E1771" s="566"/>
    </row>
    <row r="1772" spans="4:5">
      <c r="D1772" s="324"/>
      <c r="E1772" s="566"/>
    </row>
    <row r="1773" spans="4:5">
      <c r="D1773" s="324"/>
      <c r="E1773" s="566"/>
    </row>
    <row r="1774" spans="4:5">
      <c r="D1774" s="324"/>
      <c r="E1774" s="566"/>
    </row>
    <row r="1775" spans="4:5">
      <c r="D1775" s="324"/>
      <c r="E1775" s="566"/>
    </row>
    <row r="1776" spans="4:5">
      <c r="D1776" s="324"/>
      <c r="E1776" s="566"/>
    </row>
    <row r="1777" spans="4:5">
      <c r="D1777" s="324"/>
      <c r="E1777" s="566"/>
    </row>
    <row r="1778" spans="4:5">
      <c r="D1778" s="324"/>
      <c r="E1778" s="566"/>
    </row>
    <row r="1779" spans="4:5">
      <c r="D1779" s="324"/>
      <c r="E1779" s="566"/>
    </row>
    <row r="1780" spans="4:5">
      <c r="D1780" s="324"/>
      <c r="E1780" s="566"/>
    </row>
    <row r="1781" spans="4:5">
      <c r="D1781" s="324"/>
      <c r="E1781" s="566"/>
    </row>
    <row r="1782" spans="4:5">
      <c r="D1782" s="324"/>
      <c r="E1782" s="566"/>
    </row>
    <row r="1783" spans="4:5">
      <c r="D1783" s="324"/>
      <c r="E1783" s="566"/>
    </row>
    <row r="1784" spans="4:5">
      <c r="D1784" s="324"/>
      <c r="E1784" s="566"/>
    </row>
    <row r="1785" spans="4:5">
      <c r="D1785" s="324"/>
      <c r="E1785" s="566"/>
    </row>
    <row r="1786" spans="4:5">
      <c r="D1786" s="324"/>
      <c r="E1786" s="566"/>
    </row>
    <row r="1787" spans="4:5">
      <c r="D1787" s="324"/>
      <c r="E1787" s="566"/>
    </row>
    <row r="1788" spans="4:5">
      <c r="D1788" s="324"/>
      <c r="E1788" s="566"/>
    </row>
    <row r="1789" spans="4:5">
      <c r="D1789" s="324"/>
      <c r="E1789" s="566"/>
    </row>
    <row r="1790" spans="4:5">
      <c r="D1790" s="324"/>
      <c r="E1790" s="566"/>
    </row>
    <row r="1791" spans="4:5">
      <c r="D1791" s="324"/>
      <c r="E1791" s="566"/>
    </row>
    <row r="1792" spans="4:5">
      <c r="D1792" s="324"/>
      <c r="E1792" s="566"/>
    </row>
    <row r="1793" spans="4:5">
      <c r="D1793" s="324"/>
      <c r="E1793" s="566"/>
    </row>
    <row r="1794" spans="4:5">
      <c r="D1794" s="324"/>
      <c r="E1794" s="566"/>
    </row>
    <row r="1795" spans="4:5">
      <c r="D1795" s="324"/>
      <c r="E1795" s="566"/>
    </row>
    <row r="1796" spans="4:5">
      <c r="D1796" s="324"/>
      <c r="E1796" s="566"/>
    </row>
    <row r="1797" spans="4:5">
      <c r="D1797" s="324"/>
      <c r="E1797" s="566"/>
    </row>
    <row r="1798" spans="4:5">
      <c r="D1798" s="324"/>
      <c r="E1798" s="566"/>
    </row>
    <row r="1799" spans="4:5">
      <c r="D1799" s="324"/>
      <c r="E1799" s="566"/>
    </row>
    <row r="1800" spans="4:5">
      <c r="D1800" s="324"/>
      <c r="E1800" s="566"/>
    </row>
    <row r="1801" spans="4:5">
      <c r="D1801" s="324"/>
      <c r="E1801" s="566"/>
    </row>
    <row r="1802" spans="4:5">
      <c r="D1802" s="324"/>
      <c r="E1802" s="566"/>
    </row>
    <row r="1803" spans="4:5">
      <c r="D1803" s="324"/>
      <c r="E1803" s="566"/>
    </row>
    <row r="1804" spans="4:5">
      <c r="D1804" s="324"/>
      <c r="E1804" s="566"/>
    </row>
    <row r="1805" spans="4:5">
      <c r="D1805" s="324"/>
      <c r="E1805" s="566"/>
    </row>
    <row r="1806" spans="4:5">
      <c r="D1806" s="324"/>
      <c r="E1806" s="566"/>
    </row>
    <row r="1807" spans="4:5">
      <c r="D1807" s="324"/>
      <c r="E1807" s="566"/>
    </row>
    <row r="1808" spans="4:5">
      <c r="D1808" s="324"/>
      <c r="E1808" s="566"/>
    </row>
    <row r="1809" spans="4:5">
      <c r="D1809" s="324"/>
      <c r="E1809" s="566"/>
    </row>
    <row r="1810" spans="4:5">
      <c r="D1810" s="324"/>
      <c r="E1810" s="566"/>
    </row>
    <row r="1811" spans="4:5">
      <c r="D1811" s="324"/>
      <c r="E1811" s="566"/>
    </row>
    <row r="1812" spans="4:5">
      <c r="D1812" s="324"/>
      <c r="E1812" s="566"/>
    </row>
    <row r="1813" spans="4:5">
      <c r="D1813" s="324"/>
      <c r="E1813" s="566"/>
    </row>
    <row r="1814" spans="4:5">
      <c r="D1814" s="324"/>
      <c r="E1814" s="566"/>
    </row>
    <row r="1815" spans="4:5">
      <c r="D1815" s="324"/>
      <c r="E1815" s="566"/>
    </row>
    <row r="1816" spans="4:5">
      <c r="D1816" s="324"/>
      <c r="E1816" s="566"/>
    </row>
    <row r="1817" spans="4:5">
      <c r="D1817" s="324"/>
      <c r="E1817" s="566"/>
    </row>
    <row r="1818" spans="4:5">
      <c r="D1818" s="324"/>
      <c r="E1818" s="566"/>
    </row>
    <row r="1819" spans="4:5">
      <c r="D1819" s="324"/>
      <c r="E1819" s="566"/>
    </row>
    <row r="1820" spans="4:5">
      <c r="D1820" s="324"/>
      <c r="E1820" s="566"/>
    </row>
    <row r="1821" spans="4:5">
      <c r="D1821" s="324"/>
      <c r="E1821" s="566"/>
    </row>
    <row r="1822" spans="4:5">
      <c r="D1822" s="324"/>
      <c r="E1822" s="566"/>
    </row>
    <row r="1823" spans="4:5">
      <c r="D1823" s="324"/>
      <c r="E1823" s="566"/>
    </row>
    <row r="1824" spans="4:5">
      <c r="D1824" s="324"/>
      <c r="E1824" s="566"/>
    </row>
    <row r="1825" spans="4:5">
      <c r="D1825" s="324"/>
      <c r="E1825" s="566"/>
    </row>
    <row r="1826" spans="4:5">
      <c r="D1826" s="324"/>
      <c r="E1826" s="566"/>
    </row>
    <row r="1827" spans="4:5">
      <c r="D1827" s="324"/>
      <c r="E1827" s="566"/>
    </row>
    <row r="1828" spans="4:5">
      <c r="D1828" s="324"/>
      <c r="E1828" s="566"/>
    </row>
    <row r="1829" spans="4:5">
      <c r="D1829" s="324"/>
      <c r="E1829" s="566"/>
    </row>
    <row r="1830" spans="4:5">
      <c r="D1830" s="324"/>
      <c r="E1830" s="566"/>
    </row>
    <row r="1831" spans="4:5">
      <c r="D1831" s="324"/>
      <c r="E1831" s="566"/>
    </row>
    <row r="1832" spans="4:5">
      <c r="D1832" s="324"/>
      <c r="E1832" s="566"/>
    </row>
    <row r="1833" spans="4:5">
      <c r="D1833" s="324"/>
      <c r="E1833" s="566"/>
    </row>
    <row r="1834" spans="4:5">
      <c r="D1834" s="324"/>
      <c r="E1834" s="566"/>
    </row>
    <row r="1835" spans="4:5">
      <c r="D1835" s="324"/>
      <c r="E1835" s="566"/>
    </row>
    <row r="1836" spans="4:5">
      <c r="D1836" s="324"/>
      <c r="E1836" s="566"/>
    </row>
    <row r="1837" spans="4:5">
      <c r="D1837" s="324"/>
      <c r="E1837" s="566"/>
    </row>
    <row r="1838" spans="4:5">
      <c r="D1838" s="324"/>
      <c r="E1838" s="566"/>
    </row>
    <row r="1839" spans="4:5">
      <c r="D1839" s="324"/>
      <c r="E1839" s="566"/>
    </row>
    <row r="1840" spans="4:5">
      <c r="D1840" s="324"/>
      <c r="E1840" s="566"/>
    </row>
    <row r="1841" spans="4:5">
      <c r="D1841" s="324"/>
      <c r="E1841" s="566"/>
    </row>
    <row r="1842" spans="4:5">
      <c r="D1842" s="324"/>
      <c r="E1842" s="566"/>
    </row>
    <row r="1843" spans="4:5">
      <c r="D1843" s="324"/>
      <c r="E1843" s="566"/>
    </row>
    <row r="1844" spans="4:5">
      <c r="D1844" s="324"/>
      <c r="E1844" s="566"/>
    </row>
    <row r="1845" spans="4:5">
      <c r="D1845" s="324"/>
      <c r="E1845" s="566"/>
    </row>
    <row r="1846" spans="4:5">
      <c r="D1846" s="324"/>
      <c r="E1846" s="566"/>
    </row>
    <row r="1847" spans="4:5">
      <c r="D1847" s="324"/>
      <c r="E1847" s="566"/>
    </row>
    <row r="1848" spans="4:5">
      <c r="D1848" s="324"/>
      <c r="E1848" s="566"/>
    </row>
    <row r="1849" spans="4:5">
      <c r="D1849" s="324"/>
      <c r="E1849" s="566"/>
    </row>
    <row r="1850" spans="4:5">
      <c r="D1850" s="324"/>
      <c r="E1850" s="566"/>
    </row>
    <row r="1851" spans="4:5">
      <c r="D1851" s="324"/>
      <c r="E1851" s="566"/>
    </row>
    <row r="1852" spans="4:5">
      <c r="D1852" s="324"/>
      <c r="E1852" s="566"/>
    </row>
    <row r="1853" spans="4:5">
      <c r="D1853" s="324"/>
      <c r="E1853" s="566"/>
    </row>
    <row r="1854" spans="4:5">
      <c r="D1854" s="324"/>
      <c r="E1854" s="566"/>
    </row>
    <row r="1855" spans="4:5">
      <c r="D1855" s="324"/>
      <c r="E1855" s="566"/>
    </row>
    <row r="1856" spans="4:5">
      <c r="D1856" s="324"/>
      <c r="E1856" s="566"/>
    </row>
    <row r="1857" spans="4:5">
      <c r="D1857" s="324"/>
      <c r="E1857" s="566"/>
    </row>
    <row r="1858" spans="4:5">
      <c r="D1858" s="324"/>
      <c r="E1858" s="566"/>
    </row>
    <row r="1859" spans="4:5">
      <c r="D1859" s="324"/>
      <c r="E1859" s="566"/>
    </row>
    <row r="1860" spans="4:5">
      <c r="D1860" s="324"/>
      <c r="E1860" s="566"/>
    </row>
    <row r="1861" spans="4:5">
      <c r="D1861" s="324"/>
      <c r="E1861" s="566"/>
    </row>
    <row r="1862" spans="4:5">
      <c r="D1862" s="324"/>
      <c r="E1862" s="566"/>
    </row>
    <row r="1863" spans="4:5">
      <c r="D1863" s="324"/>
      <c r="E1863" s="566"/>
    </row>
    <row r="1864" spans="4:5">
      <c r="D1864" s="324"/>
      <c r="E1864" s="566"/>
    </row>
    <row r="1865" spans="4:5">
      <c r="D1865" s="324"/>
      <c r="E1865" s="566"/>
    </row>
    <row r="1866" spans="4:5">
      <c r="D1866" s="324"/>
      <c r="E1866" s="566"/>
    </row>
    <row r="1867" spans="4:5">
      <c r="D1867" s="324"/>
      <c r="E1867" s="566"/>
    </row>
    <row r="1868" spans="4:5">
      <c r="D1868" s="324"/>
      <c r="E1868" s="566"/>
    </row>
    <row r="1869" spans="4:5">
      <c r="D1869" s="324"/>
      <c r="E1869" s="566"/>
    </row>
    <row r="1870" spans="4:5">
      <c r="D1870" s="324"/>
      <c r="E1870" s="566"/>
    </row>
    <row r="1871" spans="4:5">
      <c r="D1871" s="324"/>
      <c r="E1871" s="566"/>
    </row>
    <row r="1872" spans="4:5">
      <c r="D1872" s="324"/>
      <c r="E1872" s="566"/>
    </row>
    <row r="1873" spans="4:5">
      <c r="D1873" s="324"/>
      <c r="E1873" s="566"/>
    </row>
    <row r="1874" spans="4:5">
      <c r="D1874" s="324"/>
      <c r="E1874" s="566"/>
    </row>
    <row r="1875" spans="4:5">
      <c r="D1875" s="324"/>
      <c r="E1875" s="566"/>
    </row>
    <row r="1876" spans="4:5">
      <c r="D1876" s="324"/>
      <c r="E1876" s="566"/>
    </row>
    <row r="1877" spans="4:5">
      <c r="D1877" s="324"/>
      <c r="E1877" s="566"/>
    </row>
    <row r="1878" spans="4:5">
      <c r="D1878" s="324"/>
      <c r="E1878" s="566"/>
    </row>
    <row r="1879" spans="4:5">
      <c r="D1879" s="324"/>
      <c r="E1879" s="566"/>
    </row>
    <row r="1880" spans="4:5">
      <c r="D1880" s="324"/>
      <c r="E1880" s="566"/>
    </row>
    <row r="1881" spans="4:5">
      <c r="D1881" s="324"/>
      <c r="E1881" s="566"/>
    </row>
    <row r="1882" spans="4:5">
      <c r="D1882" s="324"/>
      <c r="E1882" s="566"/>
    </row>
    <row r="1883" spans="4:5">
      <c r="D1883" s="324"/>
      <c r="E1883" s="566"/>
    </row>
    <row r="1884" spans="4:5">
      <c r="D1884" s="324"/>
      <c r="E1884" s="566"/>
    </row>
    <row r="1885" spans="4:5">
      <c r="D1885" s="324"/>
      <c r="E1885" s="566"/>
    </row>
    <row r="1886" spans="4:5">
      <c r="D1886" s="324"/>
      <c r="E1886" s="566"/>
    </row>
    <row r="1887" spans="4:5">
      <c r="D1887" s="324"/>
      <c r="E1887" s="566"/>
    </row>
    <row r="1888" spans="4:5">
      <c r="D1888" s="324"/>
      <c r="E1888" s="566"/>
    </row>
    <row r="1889" spans="4:5">
      <c r="D1889" s="324"/>
      <c r="E1889" s="566"/>
    </row>
    <row r="1890" spans="4:5">
      <c r="D1890" s="324"/>
      <c r="E1890" s="566"/>
    </row>
    <row r="1891" spans="4:5">
      <c r="D1891" s="324"/>
      <c r="E1891" s="566"/>
    </row>
    <row r="1892" spans="4:5">
      <c r="D1892" s="324"/>
      <c r="E1892" s="566"/>
    </row>
    <row r="1893" spans="4:5">
      <c r="D1893" s="324"/>
      <c r="E1893" s="566"/>
    </row>
    <row r="1894" spans="4:5">
      <c r="D1894" s="324"/>
      <c r="E1894" s="566"/>
    </row>
    <row r="1895" spans="4:5">
      <c r="D1895" s="324"/>
      <c r="E1895" s="566"/>
    </row>
    <row r="1896" spans="4:5">
      <c r="D1896" s="324"/>
      <c r="E1896" s="566"/>
    </row>
    <row r="1897" spans="4:5">
      <c r="D1897" s="324"/>
      <c r="E1897" s="566"/>
    </row>
    <row r="1898" spans="4:5">
      <c r="D1898" s="324"/>
      <c r="E1898" s="566"/>
    </row>
    <row r="1899" spans="4:5">
      <c r="D1899" s="324"/>
      <c r="E1899" s="566"/>
    </row>
    <row r="1900" spans="4:5">
      <c r="D1900" s="324"/>
      <c r="E1900" s="566"/>
    </row>
    <row r="1901" spans="4:5">
      <c r="D1901" s="324"/>
      <c r="E1901" s="566"/>
    </row>
    <row r="1902" spans="4:5">
      <c r="D1902" s="324"/>
      <c r="E1902" s="566"/>
    </row>
    <row r="1903" spans="4:5">
      <c r="D1903" s="324"/>
      <c r="E1903" s="566"/>
    </row>
    <row r="1904" spans="4:5">
      <c r="D1904" s="324"/>
      <c r="E1904" s="566"/>
    </row>
    <row r="1905" spans="4:5">
      <c r="D1905" s="324"/>
      <c r="E1905" s="566"/>
    </row>
    <row r="1906" spans="4:5">
      <c r="D1906" s="324"/>
      <c r="E1906" s="566"/>
    </row>
    <row r="1907" spans="4:5">
      <c r="D1907" s="324"/>
      <c r="E1907" s="566"/>
    </row>
    <row r="1908" spans="4:5">
      <c r="D1908" s="324"/>
      <c r="E1908" s="566"/>
    </row>
    <row r="1909" spans="4:5">
      <c r="D1909" s="324"/>
      <c r="E1909" s="566"/>
    </row>
    <row r="1910" spans="4:5">
      <c r="D1910" s="324"/>
      <c r="E1910" s="566"/>
    </row>
    <row r="1911" spans="4:5">
      <c r="D1911" s="324"/>
      <c r="E1911" s="566"/>
    </row>
    <row r="1912" spans="4:5">
      <c r="D1912" s="324"/>
      <c r="E1912" s="566"/>
    </row>
    <row r="1913" spans="4:5">
      <c r="D1913" s="324"/>
      <c r="E1913" s="566"/>
    </row>
    <row r="1914" spans="4:5">
      <c r="D1914" s="324"/>
      <c r="E1914" s="566"/>
    </row>
    <row r="1915" spans="4:5">
      <c r="D1915" s="324"/>
      <c r="E1915" s="566"/>
    </row>
    <row r="1916" spans="4:5">
      <c r="D1916" s="324"/>
      <c r="E1916" s="566"/>
    </row>
    <row r="1917" spans="4:5">
      <c r="D1917" s="324"/>
      <c r="E1917" s="566"/>
    </row>
    <row r="1918" spans="4:5">
      <c r="D1918" s="324"/>
      <c r="E1918" s="566"/>
    </row>
    <row r="1919" spans="4:5">
      <c r="D1919" s="324"/>
      <c r="E1919" s="566"/>
    </row>
    <row r="1920" spans="4:5">
      <c r="D1920" s="324"/>
      <c r="E1920" s="566"/>
    </row>
    <row r="1921" spans="4:5">
      <c r="D1921" s="324"/>
      <c r="E1921" s="566"/>
    </row>
    <row r="1922" spans="4:5">
      <c r="D1922" s="324"/>
      <c r="E1922" s="566"/>
    </row>
    <row r="1923" spans="4:5">
      <c r="D1923" s="324"/>
      <c r="E1923" s="566"/>
    </row>
    <row r="1924" spans="4:5">
      <c r="D1924" s="324"/>
      <c r="E1924" s="566"/>
    </row>
    <row r="1925" spans="4:5">
      <c r="D1925" s="324"/>
      <c r="E1925" s="566"/>
    </row>
    <row r="1926" spans="4:5">
      <c r="D1926" s="324"/>
      <c r="E1926" s="566"/>
    </row>
    <row r="1927" spans="4:5">
      <c r="D1927" s="324"/>
      <c r="E1927" s="566"/>
    </row>
    <row r="1928" spans="4:5">
      <c r="D1928" s="324"/>
      <c r="E1928" s="566"/>
    </row>
    <row r="1929" spans="4:5">
      <c r="D1929" s="324"/>
      <c r="E1929" s="566"/>
    </row>
    <row r="1930" spans="4:5">
      <c r="D1930" s="324"/>
      <c r="E1930" s="566"/>
    </row>
    <row r="1931" spans="4:5">
      <c r="D1931" s="324"/>
      <c r="E1931" s="566"/>
    </row>
    <row r="1932" spans="4:5">
      <c r="D1932" s="324"/>
      <c r="E1932" s="566"/>
    </row>
    <row r="1933" spans="4:5">
      <c r="D1933" s="324"/>
      <c r="E1933" s="566"/>
    </row>
    <row r="1934" spans="4:5">
      <c r="D1934" s="324"/>
      <c r="E1934" s="566"/>
    </row>
    <row r="1935" spans="4:5">
      <c r="D1935" s="324"/>
      <c r="E1935" s="566"/>
    </row>
    <row r="1936" spans="4:5">
      <c r="D1936" s="324"/>
      <c r="E1936" s="566"/>
    </row>
    <row r="1937" spans="4:5">
      <c r="D1937" s="324"/>
      <c r="E1937" s="566"/>
    </row>
    <row r="1938" spans="4:5">
      <c r="D1938" s="324"/>
      <c r="E1938" s="566"/>
    </row>
    <row r="1939" spans="4:5">
      <c r="D1939" s="324"/>
      <c r="E1939" s="566"/>
    </row>
    <row r="1940" spans="4:5">
      <c r="D1940" s="324"/>
      <c r="E1940" s="566"/>
    </row>
    <row r="1941" spans="4:5">
      <c r="D1941" s="324"/>
      <c r="E1941" s="566"/>
    </row>
    <row r="1942" spans="4:5">
      <c r="D1942" s="324"/>
      <c r="E1942" s="566"/>
    </row>
    <row r="1943" spans="4:5">
      <c r="D1943" s="324"/>
      <c r="E1943" s="566"/>
    </row>
    <row r="1944" spans="4:5">
      <c r="D1944" s="324"/>
      <c r="E1944" s="566"/>
    </row>
    <row r="1945" spans="4:5">
      <c r="D1945" s="324"/>
      <c r="E1945" s="566"/>
    </row>
    <row r="1946" spans="4:5">
      <c r="D1946" s="324"/>
      <c r="E1946" s="566"/>
    </row>
    <row r="1947" spans="4:5">
      <c r="D1947" s="324"/>
      <c r="E1947" s="566"/>
    </row>
    <row r="1948" spans="4:5">
      <c r="D1948" s="324"/>
      <c r="E1948" s="566"/>
    </row>
    <row r="1949" spans="4:5">
      <c r="D1949" s="324"/>
      <c r="E1949" s="566"/>
    </row>
    <row r="1950" spans="4:5">
      <c r="D1950" s="324"/>
      <c r="E1950" s="566"/>
    </row>
    <row r="1951" spans="4:5">
      <c r="D1951" s="324"/>
      <c r="E1951" s="566"/>
    </row>
    <row r="1952" spans="4:5">
      <c r="D1952" s="324"/>
      <c r="E1952" s="566"/>
    </row>
    <row r="1953" spans="4:5">
      <c r="D1953" s="324"/>
      <c r="E1953" s="566"/>
    </row>
    <row r="1954" spans="4:5">
      <c r="D1954" s="324"/>
      <c r="E1954" s="566"/>
    </row>
    <row r="1955" spans="4:5">
      <c r="D1955" s="324"/>
      <c r="E1955" s="566"/>
    </row>
    <row r="1956" spans="4:5">
      <c r="D1956" s="324"/>
      <c r="E1956" s="566"/>
    </row>
    <row r="1957" spans="4:5">
      <c r="D1957" s="324"/>
      <c r="E1957" s="566"/>
    </row>
    <row r="1958" spans="4:5">
      <c r="D1958" s="324"/>
      <c r="E1958" s="566"/>
    </row>
    <row r="1959" spans="4:5">
      <c r="D1959" s="324"/>
      <c r="E1959" s="566"/>
    </row>
    <row r="1960" spans="4:5">
      <c r="D1960" s="324"/>
      <c r="E1960" s="566"/>
    </row>
    <row r="1961" spans="4:5">
      <c r="D1961" s="324"/>
      <c r="E1961" s="566"/>
    </row>
    <row r="1962" spans="4:5">
      <c r="D1962" s="324"/>
      <c r="E1962" s="566"/>
    </row>
    <row r="1963" spans="4:5">
      <c r="D1963" s="324"/>
      <c r="E1963" s="566"/>
    </row>
    <row r="1964" spans="4:5">
      <c r="D1964" s="324"/>
      <c r="E1964" s="566"/>
    </row>
    <row r="1965" spans="4:5">
      <c r="D1965" s="324"/>
      <c r="E1965" s="566"/>
    </row>
    <row r="1966" spans="4:5">
      <c r="D1966" s="324"/>
      <c r="E1966" s="566"/>
    </row>
    <row r="1967" spans="4:5">
      <c r="D1967" s="324"/>
      <c r="E1967" s="566"/>
    </row>
    <row r="1968" spans="4:5">
      <c r="D1968" s="324"/>
      <c r="E1968" s="566"/>
    </row>
    <row r="1969" spans="4:5">
      <c r="D1969" s="324"/>
      <c r="E1969" s="566"/>
    </row>
    <row r="1970" spans="4:5">
      <c r="D1970" s="324"/>
      <c r="E1970" s="566"/>
    </row>
    <row r="1971" spans="4:5">
      <c r="D1971" s="324"/>
      <c r="E1971" s="566"/>
    </row>
    <row r="1972" spans="4:5">
      <c r="D1972" s="324"/>
      <c r="E1972" s="566"/>
    </row>
    <row r="1973" spans="4:5">
      <c r="D1973" s="324"/>
      <c r="E1973" s="566"/>
    </row>
    <row r="1974" spans="4:5">
      <c r="D1974" s="324"/>
      <c r="E1974" s="566"/>
    </row>
    <row r="1975" spans="4:5">
      <c r="D1975" s="324"/>
      <c r="E1975" s="566"/>
    </row>
    <row r="1976" spans="4:5">
      <c r="D1976" s="324"/>
      <c r="E1976" s="566"/>
    </row>
    <row r="1977" spans="4:5">
      <c r="D1977" s="324"/>
      <c r="E1977" s="566"/>
    </row>
    <row r="1978" spans="4:5">
      <c r="D1978" s="324"/>
      <c r="E1978" s="566"/>
    </row>
    <row r="1979" spans="4:5">
      <c r="D1979" s="324"/>
      <c r="E1979" s="566"/>
    </row>
    <row r="1980" spans="4:5">
      <c r="D1980" s="324"/>
      <c r="E1980" s="566"/>
    </row>
    <row r="1981" spans="4:5">
      <c r="D1981" s="324"/>
      <c r="E1981" s="566"/>
    </row>
    <row r="1982" spans="4:5">
      <c r="D1982" s="324"/>
      <c r="E1982" s="566"/>
    </row>
    <row r="1983" spans="4:5">
      <c r="D1983" s="324"/>
      <c r="E1983" s="566"/>
    </row>
    <row r="1984" spans="4:5">
      <c r="D1984" s="324"/>
      <c r="E1984" s="566"/>
    </row>
    <row r="1985" spans="4:5">
      <c r="D1985" s="324"/>
      <c r="E1985" s="566"/>
    </row>
    <row r="1986" spans="4:5">
      <c r="D1986" s="324"/>
      <c r="E1986" s="566"/>
    </row>
    <row r="1987" spans="4:5">
      <c r="D1987" s="324"/>
      <c r="E1987" s="566"/>
    </row>
    <row r="1988" spans="4:5">
      <c r="D1988" s="324"/>
      <c r="E1988" s="566"/>
    </row>
    <row r="1989" spans="4:5">
      <c r="D1989" s="324"/>
      <c r="E1989" s="566"/>
    </row>
    <row r="1990" spans="4:5">
      <c r="D1990" s="324"/>
      <c r="E1990" s="566"/>
    </row>
    <row r="1991" spans="4:5">
      <c r="D1991" s="324"/>
      <c r="E1991" s="566"/>
    </row>
    <row r="1992" spans="4:5">
      <c r="D1992" s="324"/>
      <c r="E1992" s="566"/>
    </row>
    <row r="1993" spans="4:5">
      <c r="D1993" s="324"/>
      <c r="E1993" s="566"/>
    </row>
    <row r="1994" spans="4:5">
      <c r="D1994" s="324"/>
      <c r="E1994" s="566"/>
    </row>
    <row r="1995" spans="4:5">
      <c r="D1995" s="324"/>
      <c r="E1995" s="566"/>
    </row>
    <row r="1996" spans="4:5">
      <c r="D1996" s="324"/>
      <c r="E1996" s="566"/>
    </row>
    <row r="1997" spans="4:5">
      <c r="D1997" s="324"/>
      <c r="E1997" s="566"/>
    </row>
    <row r="1998" spans="4:5">
      <c r="D1998" s="324"/>
      <c r="E1998" s="566"/>
    </row>
    <row r="1999" spans="4:5">
      <c r="D1999" s="324"/>
      <c r="E1999" s="566"/>
    </row>
    <row r="2000" spans="4:5">
      <c r="D2000" s="324"/>
      <c r="E2000" s="566"/>
    </row>
    <row r="2001" spans="4:5">
      <c r="D2001" s="324"/>
      <c r="E2001" s="566"/>
    </row>
    <row r="2002" spans="4:5">
      <c r="D2002" s="324"/>
      <c r="E2002" s="566"/>
    </row>
    <row r="2003" spans="4:5">
      <c r="D2003" s="324"/>
      <c r="E2003" s="566"/>
    </row>
    <row r="2004" spans="4:5">
      <c r="D2004" s="324"/>
      <c r="E2004" s="566"/>
    </row>
    <row r="2005" spans="4:5">
      <c r="D2005" s="324"/>
      <c r="E2005" s="566"/>
    </row>
    <row r="2006" spans="4:5">
      <c r="D2006" s="324"/>
      <c r="E2006" s="566"/>
    </row>
    <row r="2007" spans="4:5">
      <c r="D2007" s="324"/>
      <c r="E2007" s="566"/>
    </row>
    <row r="2008" spans="4:5">
      <c r="D2008" s="324"/>
      <c r="E2008" s="566"/>
    </row>
    <row r="2009" spans="4:5">
      <c r="D2009" s="324"/>
      <c r="E2009" s="566"/>
    </row>
    <row r="2010" spans="4:5">
      <c r="D2010" s="324"/>
      <c r="E2010" s="566"/>
    </row>
    <row r="2011" spans="4:5">
      <c r="D2011" s="324"/>
      <c r="E2011" s="566"/>
    </row>
    <row r="2012" spans="4:5">
      <c r="D2012" s="324"/>
      <c r="E2012" s="566"/>
    </row>
    <row r="2013" spans="4:5">
      <c r="D2013" s="324"/>
      <c r="E2013" s="566"/>
    </row>
    <row r="2014" spans="4:5">
      <c r="D2014" s="324"/>
      <c r="E2014" s="566"/>
    </row>
    <row r="2015" spans="4:5">
      <c r="D2015" s="324"/>
      <c r="E2015" s="566"/>
    </row>
    <row r="2016" spans="4:5">
      <c r="D2016" s="324"/>
      <c r="E2016" s="566"/>
    </row>
    <row r="2017" spans="4:5">
      <c r="D2017" s="324"/>
      <c r="E2017" s="566"/>
    </row>
    <row r="2018" spans="4:5">
      <c r="D2018" s="324"/>
      <c r="E2018" s="566"/>
    </row>
    <row r="2019" spans="4:5">
      <c r="D2019" s="324"/>
      <c r="E2019" s="566"/>
    </row>
    <row r="2020" spans="4:5">
      <c r="D2020" s="324"/>
      <c r="E2020" s="566"/>
    </row>
    <row r="2021" spans="4:5">
      <c r="D2021" s="324"/>
      <c r="E2021" s="566"/>
    </row>
    <row r="2022" spans="4:5">
      <c r="D2022" s="324"/>
      <c r="E2022" s="566"/>
    </row>
    <row r="2023" spans="4:5">
      <c r="D2023" s="324"/>
      <c r="E2023" s="566"/>
    </row>
    <row r="2024" spans="4:5">
      <c r="D2024" s="324"/>
      <c r="E2024" s="566"/>
    </row>
    <row r="2025" spans="4:5">
      <c r="D2025" s="324"/>
      <c r="E2025" s="566"/>
    </row>
    <row r="2026" spans="4:5">
      <c r="D2026" s="324"/>
      <c r="E2026" s="566"/>
    </row>
    <row r="2027" spans="4:5">
      <c r="D2027" s="324"/>
      <c r="E2027" s="566"/>
    </row>
    <row r="2028" spans="4:5">
      <c r="D2028" s="324"/>
      <c r="E2028" s="566"/>
    </row>
    <row r="2029" spans="4:5">
      <c r="D2029" s="324"/>
      <c r="E2029" s="566"/>
    </row>
    <row r="2030" spans="4:5">
      <c r="D2030" s="324"/>
      <c r="E2030" s="566"/>
    </row>
    <row r="2031" spans="4:5">
      <c r="D2031" s="324"/>
      <c r="E2031" s="566"/>
    </row>
    <row r="2032" spans="4:5">
      <c r="D2032" s="324"/>
      <c r="E2032" s="566"/>
    </row>
    <row r="2033" spans="4:5">
      <c r="D2033" s="324"/>
      <c r="E2033" s="566"/>
    </row>
    <row r="2034" spans="4:5">
      <c r="D2034" s="324"/>
      <c r="E2034" s="566"/>
    </row>
    <row r="2035" spans="4:5">
      <c r="D2035" s="324"/>
      <c r="E2035" s="566"/>
    </row>
    <row r="2036" spans="4:5">
      <c r="D2036" s="324"/>
      <c r="E2036" s="566"/>
    </row>
    <row r="2037" spans="4:5">
      <c r="D2037" s="324"/>
      <c r="E2037" s="566"/>
    </row>
    <row r="2038" spans="4:5">
      <c r="D2038" s="324"/>
      <c r="E2038" s="566"/>
    </row>
    <row r="2039" spans="4:5">
      <c r="D2039" s="324"/>
      <c r="E2039" s="566"/>
    </row>
    <row r="2040" spans="4:5">
      <c r="D2040" s="324"/>
      <c r="E2040" s="566"/>
    </row>
    <row r="2041" spans="4:5">
      <c r="D2041" s="324"/>
      <c r="E2041" s="566"/>
    </row>
    <row r="2042" spans="4:5">
      <c r="D2042" s="324"/>
      <c r="E2042" s="566"/>
    </row>
    <row r="2043" spans="4:5">
      <c r="D2043" s="324"/>
      <c r="E2043" s="566"/>
    </row>
    <row r="2044" spans="4:5">
      <c r="D2044" s="324"/>
      <c r="E2044" s="566"/>
    </row>
    <row r="2045" spans="4:5">
      <c r="D2045" s="324"/>
      <c r="E2045" s="566"/>
    </row>
    <row r="2046" spans="4:5">
      <c r="D2046" s="324"/>
      <c r="E2046" s="566"/>
    </row>
    <row r="2047" spans="4:5">
      <c r="D2047" s="324"/>
      <c r="E2047" s="566"/>
    </row>
    <row r="2048" spans="4:5">
      <c r="D2048" s="324"/>
      <c r="E2048" s="566"/>
    </row>
    <row r="2049" spans="4:5">
      <c r="D2049" s="324"/>
      <c r="E2049" s="566"/>
    </row>
    <row r="2050" spans="4:5">
      <c r="D2050" s="324"/>
      <c r="E2050" s="566"/>
    </row>
    <row r="2051" spans="4:5">
      <c r="D2051" s="324"/>
      <c r="E2051" s="566"/>
    </row>
    <row r="2052" spans="4:5">
      <c r="D2052" s="324"/>
      <c r="E2052" s="566"/>
    </row>
    <row r="2053" spans="4:5">
      <c r="D2053" s="324"/>
      <c r="E2053" s="566"/>
    </row>
    <row r="2054" spans="4:5">
      <c r="D2054" s="324"/>
      <c r="E2054" s="566"/>
    </row>
    <row r="2055" spans="4:5">
      <c r="D2055" s="324"/>
      <c r="E2055" s="566"/>
    </row>
    <row r="2056" spans="4:5">
      <c r="D2056" s="324"/>
      <c r="E2056" s="566"/>
    </row>
    <row r="2057" spans="4:5">
      <c r="D2057" s="324"/>
      <c r="E2057" s="566"/>
    </row>
    <row r="2058" spans="4:5">
      <c r="D2058" s="324"/>
      <c r="E2058" s="566"/>
    </row>
    <row r="2059" spans="4:5">
      <c r="D2059" s="324"/>
      <c r="E2059" s="566"/>
    </row>
    <row r="2060" spans="4:5">
      <c r="D2060" s="324"/>
      <c r="E2060" s="566"/>
    </row>
    <row r="2061" spans="4:5">
      <c r="D2061" s="324"/>
      <c r="E2061" s="566"/>
    </row>
    <row r="2062" spans="4:5">
      <c r="D2062" s="324"/>
      <c r="E2062" s="566"/>
    </row>
    <row r="2063" spans="4:5">
      <c r="D2063" s="324"/>
      <c r="E2063" s="566"/>
    </row>
    <row r="2064" spans="4:5">
      <c r="D2064" s="324"/>
      <c r="E2064" s="566"/>
    </row>
    <row r="2065" spans="4:5">
      <c r="D2065" s="324"/>
      <c r="E2065" s="566"/>
    </row>
    <row r="2066" spans="4:5">
      <c r="D2066" s="324"/>
      <c r="E2066" s="566"/>
    </row>
    <row r="2067" spans="4:5">
      <c r="D2067" s="324"/>
      <c r="E2067" s="566"/>
    </row>
    <row r="2068" spans="4:5">
      <c r="D2068" s="324"/>
      <c r="E2068" s="566"/>
    </row>
    <row r="2069" spans="4:5">
      <c r="D2069" s="324"/>
      <c r="E2069" s="566"/>
    </row>
    <row r="2070" spans="4:5">
      <c r="D2070" s="324"/>
      <c r="E2070" s="566"/>
    </row>
    <row r="2071" spans="4:5">
      <c r="D2071" s="324"/>
      <c r="E2071" s="566"/>
    </row>
    <row r="2072" spans="4:5">
      <c r="D2072" s="324"/>
      <c r="E2072" s="566"/>
    </row>
    <row r="2073" spans="4:5">
      <c r="D2073" s="324"/>
      <c r="E2073" s="566"/>
    </row>
    <row r="2074" spans="4:5">
      <c r="D2074" s="324"/>
      <c r="E2074" s="566"/>
    </row>
    <row r="2075" spans="4:5">
      <c r="D2075" s="324"/>
      <c r="E2075" s="566"/>
    </row>
    <row r="2076" spans="4:5">
      <c r="D2076" s="324"/>
      <c r="E2076" s="566"/>
    </row>
    <row r="2077" spans="4:5">
      <c r="D2077" s="324"/>
      <c r="E2077" s="566"/>
    </row>
    <row r="2078" spans="4:5">
      <c r="D2078" s="324"/>
      <c r="E2078" s="566"/>
    </row>
    <row r="2079" spans="4:5">
      <c r="D2079" s="324"/>
      <c r="E2079" s="566"/>
    </row>
    <row r="2080" spans="4:5">
      <c r="D2080" s="324"/>
      <c r="E2080" s="566"/>
    </row>
    <row r="2081" spans="4:5">
      <c r="D2081" s="324"/>
      <c r="E2081" s="566"/>
    </row>
    <row r="2082" spans="4:5">
      <c r="D2082" s="324"/>
      <c r="E2082" s="566"/>
    </row>
    <row r="2083" spans="4:5">
      <c r="D2083" s="324"/>
      <c r="E2083" s="566"/>
    </row>
    <row r="2084" spans="4:5">
      <c r="D2084" s="324"/>
      <c r="E2084" s="566"/>
    </row>
    <row r="2085" spans="4:5">
      <c r="D2085" s="324"/>
      <c r="E2085" s="566"/>
    </row>
    <row r="2086" spans="4:5">
      <c r="D2086" s="324"/>
      <c r="E2086" s="566"/>
    </row>
    <row r="2087" spans="4:5">
      <c r="D2087" s="324"/>
      <c r="E2087" s="566"/>
    </row>
    <row r="2088" spans="4:5">
      <c r="D2088" s="324"/>
      <c r="E2088" s="566"/>
    </row>
    <row r="2089" spans="4:5">
      <c r="D2089" s="324"/>
      <c r="E2089" s="566"/>
    </row>
    <row r="2090" spans="4:5">
      <c r="D2090" s="324"/>
      <c r="E2090" s="566"/>
    </row>
    <row r="2091" spans="4:5">
      <c r="D2091" s="324"/>
      <c r="E2091" s="566"/>
    </row>
    <row r="2092" spans="4:5">
      <c r="D2092" s="324"/>
      <c r="E2092" s="566"/>
    </row>
    <row r="2093" spans="4:5">
      <c r="D2093" s="324"/>
      <c r="E2093" s="566"/>
    </row>
    <row r="2094" spans="4:5">
      <c r="D2094" s="324"/>
      <c r="E2094" s="566"/>
    </row>
    <row r="2095" spans="4:5">
      <c r="D2095" s="324"/>
      <c r="E2095" s="566"/>
    </row>
    <row r="2096" spans="4:5">
      <c r="D2096" s="324"/>
      <c r="E2096" s="566"/>
    </row>
    <row r="2097" spans="4:5">
      <c r="D2097" s="324"/>
      <c r="E2097" s="566"/>
    </row>
    <row r="2098" spans="4:5">
      <c r="D2098" s="324"/>
      <c r="E2098" s="566"/>
    </row>
    <row r="2099" spans="4:5">
      <c r="D2099" s="324"/>
      <c r="E2099" s="566"/>
    </row>
    <row r="2100" spans="4:5">
      <c r="D2100" s="324"/>
      <c r="E2100" s="566"/>
    </row>
    <row r="2101" spans="4:5">
      <c r="D2101" s="324"/>
      <c r="E2101" s="566"/>
    </row>
    <row r="2102" spans="4:5">
      <c r="D2102" s="324"/>
      <c r="E2102" s="566"/>
    </row>
    <row r="2103" spans="4:5">
      <c r="D2103" s="324"/>
      <c r="E2103" s="566"/>
    </row>
    <row r="2104" spans="4:5">
      <c r="D2104" s="324"/>
      <c r="E2104" s="566"/>
    </row>
    <row r="2105" spans="4:5">
      <c r="D2105" s="324"/>
      <c r="E2105" s="566"/>
    </row>
    <row r="2106" spans="4:5">
      <c r="D2106" s="324"/>
      <c r="E2106" s="566"/>
    </row>
    <row r="2107" spans="4:5">
      <c r="D2107" s="324"/>
      <c r="E2107" s="566"/>
    </row>
    <row r="2108" spans="4:5">
      <c r="D2108" s="324"/>
      <c r="E2108" s="566"/>
    </row>
    <row r="2109" spans="4:5">
      <c r="D2109" s="324"/>
      <c r="E2109" s="566"/>
    </row>
    <row r="2110" spans="4:5">
      <c r="D2110" s="324"/>
      <c r="E2110" s="566"/>
    </row>
    <row r="2111" spans="4:5">
      <c r="D2111" s="324"/>
      <c r="E2111" s="566"/>
    </row>
    <row r="2112" spans="4:5">
      <c r="D2112" s="324"/>
      <c r="E2112" s="566"/>
    </row>
    <row r="2113" spans="4:5">
      <c r="D2113" s="324"/>
      <c r="E2113" s="566"/>
    </row>
    <row r="2114" spans="4:5">
      <c r="D2114" s="324"/>
      <c r="E2114" s="566"/>
    </row>
    <row r="2115" spans="4:5">
      <c r="D2115" s="324"/>
      <c r="E2115" s="566"/>
    </row>
    <row r="2116" spans="4:5">
      <c r="D2116" s="324"/>
      <c r="E2116" s="566"/>
    </row>
    <row r="2117" spans="4:5">
      <c r="D2117" s="324"/>
      <c r="E2117" s="566"/>
    </row>
    <row r="2118" spans="4:5">
      <c r="D2118" s="324"/>
      <c r="E2118" s="566"/>
    </row>
    <row r="2119" spans="4:5">
      <c r="D2119" s="324"/>
      <c r="E2119" s="566"/>
    </row>
    <row r="2120" spans="4:5">
      <c r="D2120" s="324"/>
      <c r="E2120" s="566"/>
    </row>
    <row r="2121" spans="4:5">
      <c r="D2121" s="324"/>
      <c r="E2121" s="566"/>
    </row>
    <row r="2122" spans="4:5">
      <c r="D2122" s="324"/>
      <c r="E2122" s="566"/>
    </row>
    <row r="2123" spans="4:5">
      <c r="D2123" s="324"/>
      <c r="E2123" s="566"/>
    </row>
    <row r="2124" spans="4:5">
      <c r="D2124" s="324"/>
      <c r="E2124" s="566"/>
    </row>
    <row r="2125" spans="4:5">
      <c r="D2125" s="324"/>
      <c r="E2125" s="566"/>
    </row>
    <row r="2126" spans="4:5">
      <c r="D2126" s="324"/>
      <c r="E2126" s="566"/>
    </row>
    <row r="2127" spans="4:5">
      <c r="D2127" s="324"/>
      <c r="E2127" s="566"/>
    </row>
    <row r="2128" spans="4:5">
      <c r="D2128" s="324"/>
      <c r="E2128" s="566"/>
    </row>
    <row r="2129" spans="4:5">
      <c r="D2129" s="324"/>
      <c r="E2129" s="566"/>
    </row>
    <row r="2130" spans="4:5">
      <c r="D2130" s="324"/>
      <c r="E2130" s="566"/>
    </row>
    <row r="2131" spans="4:5">
      <c r="D2131" s="324"/>
      <c r="E2131" s="566"/>
    </row>
    <row r="2132" spans="4:5">
      <c r="D2132" s="324"/>
      <c r="E2132" s="566"/>
    </row>
    <row r="2133" spans="4:5">
      <c r="D2133" s="324"/>
      <c r="E2133" s="566"/>
    </row>
    <row r="2134" spans="4:5">
      <c r="D2134" s="324"/>
      <c r="E2134" s="566"/>
    </row>
    <row r="2135" spans="4:5">
      <c r="D2135" s="324"/>
      <c r="E2135" s="566"/>
    </row>
    <row r="2136" spans="4:5">
      <c r="D2136" s="324"/>
      <c r="E2136" s="566"/>
    </row>
    <row r="2137" spans="4:5">
      <c r="D2137" s="324"/>
      <c r="E2137" s="566"/>
    </row>
    <row r="2138" spans="4:5">
      <c r="D2138" s="324"/>
      <c r="E2138" s="566"/>
    </row>
    <row r="2139" spans="4:5">
      <c r="D2139" s="324"/>
      <c r="E2139" s="566"/>
    </row>
    <row r="2140" spans="4:5">
      <c r="D2140" s="324"/>
      <c r="E2140" s="566"/>
    </row>
    <row r="2141" spans="4:5">
      <c r="D2141" s="324"/>
      <c r="E2141" s="566"/>
    </row>
    <row r="2142" spans="4:5">
      <c r="D2142" s="324"/>
      <c r="E2142" s="566"/>
    </row>
    <row r="2143" spans="4:5">
      <c r="D2143" s="324"/>
      <c r="E2143" s="566"/>
    </row>
    <row r="2144" spans="4:5">
      <c r="D2144" s="324"/>
      <c r="E2144" s="566"/>
    </row>
    <row r="2145" spans="4:5">
      <c r="D2145" s="324"/>
      <c r="E2145" s="566"/>
    </row>
    <row r="2146" spans="4:5">
      <c r="D2146" s="324"/>
      <c r="E2146" s="566"/>
    </row>
    <row r="2147" spans="4:5">
      <c r="D2147" s="324"/>
      <c r="E2147" s="566"/>
    </row>
    <row r="2148" spans="4:5">
      <c r="D2148" s="324"/>
      <c r="E2148" s="566"/>
    </row>
    <row r="2149" spans="4:5">
      <c r="D2149" s="324"/>
      <c r="E2149" s="566"/>
    </row>
    <row r="2150" spans="4:5">
      <c r="D2150" s="324"/>
      <c r="E2150" s="566"/>
    </row>
    <row r="2151" spans="4:5">
      <c r="D2151" s="324"/>
      <c r="E2151" s="566"/>
    </row>
    <row r="2152" spans="4:5">
      <c r="D2152" s="324"/>
      <c r="E2152" s="566"/>
    </row>
    <row r="2153" spans="4:5">
      <c r="D2153" s="324"/>
      <c r="E2153" s="566"/>
    </row>
    <row r="2154" spans="4:5">
      <c r="D2154" s="324"/>
      <c r="E2154" s="566"/>
    </row>
    <row r="2155" spans="4:5">
      <c r="D2155" s="324"/>
      <c r="E2155" s="566"/>
    </row>
    <row r="2156" spans="4:5">
      <c r="D2156" s="324"/>
      <c r="E2156" s="566"/>
    </row>
    <row r="2157" spans="4:5">
      <c r="D2157" s="324"/>
      <c r="E2157" s="566"/>
    </row>
    <row r="2158" spans="4:5">
      <c r="D2158" s="324"/>
      <c r="E2158" s="566"/>
    </row>
    <row r="2159" spans="4:5">
      <c r="D2159" s="324"/>
      <c r="E2159" s="566"/>
    </row>
    <row r="2160" spans="4:5">
      <c r="D2160" s="324"/>
      <c r="E2160" s="566"/>
    </row>
    <row r="2161" spans="4:5">
      <c r="D2161" s="324"/>
      <c r="E2161" s="566"/>
    </row>
    <row r="2162" spans="4:5">
      <c r="D2162" s="324"/>
      <c r="E2162" s="566"/>
    </row>
    <row r="2163" spans="4:5">
      <c r="D2163" s="324"/>
      <c r="E2163" s="566"/>
    </row>
    <row r="2164" spans="4:5">
      <c r="D2164" s="324"/>
      <c r="E2164" s="566"/>
    </row>
    <row r="2165" spans="4:5">
      <c r="D2165" s="324"/>
      <c r="E2165" s="566"/>
    </row>
    <row r="2166" spans="4:5">
      <c r="D2166" s="324"/>
      <c r="E2166" s="566"/>
    </row>
    <row r="2167" spans="4:5">
      <c r="D2167" s="324"/>
      <c r="E2167" s="566"/>
    </row>
    <row r="2168" spans="4:5">
      <c r="D2168" s="324"/>
      <c r="E2168" s="566"/>
    </row>
    <row r="2169" spans="4:5">
      <c r="D2169" s="324"/>
      <c r="E2169" s="566"/>
    </row>
    <row r="2170" spans="4:5">
      <c r="D2170" s="324"/>
      <c r="E2170" s="566"/>
    </row>
    <row r="2171" spans="4:5">
      <c r="D2171" s="324"/>
      <c r="E2171" s="566"/>
    </row>
    <row r="2172" spans="4:5">
      <c r="D2172" s="324"/>
      <c r="E2172" s="566"/>
    </row>
    <row r="2173" spans="4:5">
      <c r="D2173" s="324"/>
      <c r="E2173" s="566"/>
    </row>
    <row r="2174" spans="4:5">
      <c r="D2174" s="324"/>
      <c r="E2174" s="566"/>
    </row>
    <row r="2175" spans="4:5">
      <c r="D2175" s="324"/>
      <c r="E2175" s="566"/>
    </row>
    <row r="2176" spans="4:5">
      <c r="D2176" s="324"/>
      <c r="E2176" s="566"/>
    </row>
    <row r="2177" spans="4:5">
      <c r="D2177" s="324"/>
      <c r="E2177" s="566"/>
    </row>
    <row r="2178" spans="4:5">
      <c r="D2178" s="324"/>
      <c r="E2178" s="566"/>
    </row>
    <row r="2179" spans="4:5">
      <c r="D2179" s="324"/>
      <c r="E2179" s="566"/>
    </row>
    <row r="2180" spans="4:5">
      <c r="D2180" s="324"/>
      <c r="E2180" s="566"/>
    </row>
    <row r="2181" spans="4:5">
      <c r="D2181" s="324"/>
      <c r="E2181" s="566"/>
    </row>
    <row r="2182" spans="4:5">
      <c r="D2182" s="324"/>
      <c r="E2182" s="566"/>
    </row>
    <row r="2183" spans="4:5">
      <c r="D2183" s="324"/>
      <c r="E2183" s="566"/>
    </row>
    <row r="2184" spans="4:5">
      <c r="D2184" s="324"/>
      <c r="E2184" s="566"/>
    </row>
    <row r="2185" spans="4:5">
      <c r="D2185" s="324"/>
      <c r="E2185" s="566"/>
    </row>
    <row r="2186" spans="4:5">
      <c r="D2186" s="324"/>
      <c r="E2186" s="566"/>
    </row>
    <row r="2187" spans="4:5">
      <c r="D2187" s="324"/>
      <c r="E2187" s="566"/>
    </row>
    <row r="2188" spans="4:5">
      <c r="D2188" s="324"/>
      <c r="E2188" s="566"/>
    </row>
    <row r="2189" spans="4:5">
      <c r="D2189" s="324"/>
      <c r="E2189" s="566"/>
    </row>
    <row r="2190" spans="4:5">
      <c r="D2190" s="324"/>
      <c r="E2190" s="566"/>
    </row>
    <row r="2191" spans="4:5">
      <c r="D2191" s="324"/>
      <c r="E2191" s="566"/>
    </row>
    <row r="2192" spans="4:5">
      <c r="D2192" s="324"/>
      <c r="E2192" s="566"/>
    </row>
    <row r="2193" spans="4:5">
      <c r="D2193" s="324"/>
      <c r="E2193" s="566"/>
    </row>
    <row r="2194" spans="4:5">
      <c r="D2194" s="324"/>
      <c r="E2194" s="566"/>
    </row>
    <row r="2195" spans="4:5">
      <c r="D2195" s="324"/>
      <c r="E2195" s="566"/>
    </row>
    <row r="2196" spans="4:5">
      <c r="D2196" s="324"/>
      <c r="E2196" s="566"/>
    </row>
    <row r="2197" spans="4:5">
      <c r="D2197" s="324"/>
      <c r="E2197" s="566"/>
    </row>
    <row r="2198" spans="4:5">
      <c r="D2198" s="324"/>
      <c r="E2198" s="566"/>
    </row>
    <row r="2199" spans="4:5">
      <c r="D2199" s="324"/>
      <c r="E2199" s="566"/>
    </row>
    <row r="2200" spans="4:5">
      <c r="D2200" s="324"/>
      <c r="E2200" s="566"/>
    </row>
    <row r="2201" spans="4:5">
      <c r="D2201" s="324"/>
      <c r="E2201" s="566"/>
    </row>
    <row r="2202" spans="4:5">
      <c r="D2202" s="324"/>
      <c r="E2202" s="566"/>
    </row>
    <row r="2203" spans="4:5">
      <c r="D2203" s="324"/>
      <c r="E2203" s="566"/>
    </row>
    <row r="2204" spans="4:5">
      <c r="D2204" s="324"/>
      <c r="E2204" s="566"/>
    </row>
    <row r="2205" spans="4:5">
      <c r="D2205" s="324"/>
      <c r="E2205" s="566"/>
    </row>
    <row r="2206" spans="4:5">
      <c r="D2206" s="324"/>
      <c r="E2206" s="566"/>
    </row>
    <row r="2207" spans="4:5">
      <c r="D2207" s="324"/>
      <c r="E2207" s="566"/>
    </row>
    <row r="2208" spans="4:5">
      <c r="D2208" s="324"/>
      <c r="E2208" s="566"/>
    </row>
    <row r="2209" spans="4:5">
      <c r="D2209" s="324"/>
      <c r="E2209" s="566"/>
    </row>
    <row r="2210" spans="4:5">
      <c r="D2210" s="324"/>
      <c r="E2210" s="566"/>
    </row>
    <row r="2211" spans="4:5">
      <c r="D2211" s="324"/>
      <c r="E2211" s="566"/>
    </row>
    <row r="2212" spans="4:5">
      <c r="D2212" s="324"/>
      <c r="E2212" s="566"/>
    </row>
    <row r="2213" spans="4:5">
      <c r="D2213" s="324"/>
      <c r="E2213" s="566"/>
    </row>
    <row r="2214" spans="4:5">
      <c r="D2214" s="324"/>
      <c r="E2214" s="566"/>
    </row>
    <row r="2215" spans="4:5">
      <c r="D2215" s="324"/>
      <c r="E2215" s="566"/>
    </row>
    <row r="2216" spans="4:5">
      <c r="D2216" s="324"/>
      <c r="E2216" s="566"/>
    </row>
    <row r="2217" spans="4:5">
      <c r="D2217" s="324"/>
      <c r="E2217" s="566"/>
    </row>
    <row r="2218" spans="4:5">
      <c r="D2218" s="324"/>
      <c r="E2218" s="566"/>
    </row>
    <row r="2219" spans="4:5">
      <c r="D2219" s="324"/>
      <c r="E2219" s="566"/>
    </row>
    <row r="2220" spans="4:5">
      <c r="D2220" s="324"/>
      <c r="E2220" s="566"/>
    </row>
    <row r="2221" spans="4:5">
      <c r="D2221" s="324"/>
      <c r="E2221" s="566"/>
    </row>
    <row r="2222" spans="4:5">
      <c r="D2222" s="324"/>
      <c r="E2222" s="566"/>
    </row>
    <row r="2223" spans="4:5">
      <c r="D2223" s="324"/>
      <c r="E2223" s="566"/>
    </row>
    <row r="2224" spans="4:5">
      <c r="D2224" s="324"/>
      <c r="E2224" s="566"/>
    </row>
    <row r="2225" spans="4:5">
      <c r="D2225" s="324"/>
      <c r="E2225" s="566"/>
    </row>
    <row r="2226" spans="4:5">
      <c r="D2226" s="324"/>
      <c r="E2226" s="566"/>
    </row>
    <row r="2227" spans="4:5">
      <c r="D2227" s="324"/>
      <c r="E2227" s="566"/>
    </row>
    <row r="2228" spans="4:5">
      <c r="D2228" s="324"/>
      <c r="E2228" s="566"/>
    </row>
    <row r="2229" spans="4:5">
      <c r="D2229" s="324"/>
      <c r="E2229" s="566"/>
    </row>
    <row r="2230" spans="4:5">
      <c r="D2230" s="324"/>
      <c r="E2230" s="566"/>
    </row>
    <row r="2231" spans="4:5">
      <c r="D2231" s="324"/>
      <c r="E2231" s="566"/>
    </row>
    <row r="2232" spans="4:5">
      <c r="D2232" s="324"/>
      <c r="E2232" s="566"/>
    </row>
    <row r="2233" spans="4:5">
      <c r="D2233" s="324"/>
      <c r="E2233" s="566"/>
    </row>
    <row r="2234" spans="4:5">
      <c r="D2234" s="324"/>
      <c r="E2234" s="566"/>
    </row>
    <row r="2235" spans="4:5">
      <c r="D2235" s="324"/>
      <c r="E2235" s="566"/>
    </row>
    <row r="2236" spans="4:5">
      <c r="D2236" s="324"/>
      <c r="E2236" s="566"/>
    </row>
    <row r="2237" spans="4:5">
      <c r="D2237" s="324"/>
      <c r="E2237" s="566"/>
    </row>
    <row r="2238" spans="4:5">
      <c r="D2238" s="324"/>
      <c r="E2238" s="566"/>
    </row>
    <row r="2239" spans="4:5">
      <c r="D2239" s="324"/>
      <c r="E2239" s="566"/>
    </row>
    <row r="2240" spans="4:5">
      <c r="D2240" s="324"/>
      <c r="E2240" s="566"/>
    </row>
    <row r="2241" spans="4:5">
      <c r="D2241" s="324"/>
      <c r="E2241" s="566"/>
    </row>
    <row r="2242" spans="4:5">
      <c r="D2242" s="324"/>
      <c r="E2242" s="566"/>
    </row>
    <row r="2243" spans="4:5">
      <c r="D2243" s="324"/>
      <c r="E2243" s="566"/>
    </row>
    <row r="2244" spans="4:5">
      <c r="D2244" s="324"/>
      <c r="E2244" s="566"/>
    </row>
    <row r="2245" spans="4:5">
      <c r="D2245" s="324"/>
      <c r="E2245" s="566"/>
    </row>
    <row r="2246" spans="4:5">
      <c r="D2246" s="324"/>
      <c r="E2246" s="566"/>
    </row>
    <row r="2247" spans="4:5">
      <c r="D2247" s="324"/>
      <c r="E2247" s="566"/>
    </row>
    <row r="2248" spans="4:5">
      <c r="D2248" s="324"/>
      <c r="E2248" s="566"/>
    </row>
    <row r="2249" spans="4:5">
      <c r="D2249" s="324"/>
      <c r="E2249" s="566"/>
    </row>
    <row r="2250" spans="4:5">
      <c r="D2250" s="324"/>
      <c r="E2250" s="566"/>
    </row>
    <row r="2251" spans="4:5">
      <c r="D2251" s="324"/>
      <c r="E2251" s="566"/>
    </row>
    <row r="2252" spans="4:5">
      <c r="D2252" s="324"/>
      <c r="E2252" s="566"/>
    </row>
    <row r="2253" spans="4:5">
      <c r="D2253" s="324"/>
      <c r="E2253" s="566"/>
    </row>
    <row r="2254" spans="4:5">
      <c r="D2254" s="324"/>
      <c r="E2254" s="566"/>
    </row>
    <row r="2255" spans="4:5">
      <c r="D2255" s="324"/>
      <c r="E2255" s="566"/>
    </row>
    <row r="2256" spans="4:5">
      <c r="D2256" s="324"/>
      <c r="E2256" s="566"/>
    </row>
    <row r="2257" spans="4:5">
      <c r="D2257" s="324"/>
      <c r="E2257" s="566"/>
    </row>
    <row r="2258" spans="4:5">
      <c r="D2258" s="324"/>
      <c r="E2258" s="566"/>
    </row>
    <row r="2259" spans="4:5">
      <c r="D2259" s="324"/>
      <c r="E2259" s="566"/>
    </row>
    <row r="2260" spans="4:5">
      <c r="D2260" s="324"/>
      <c r="E2260" s="566"/>
    </row>
    <row r="2261" spans="4:5">
      <c r="D2261" s="324"/>
      <c r="E2261" s="566"/>
    </row>
    <row r="2262" spans="4:5">
      <c r="D2262" s="324"/>
      <c r="E2262" s="566"/>
    </row>
    <row r="2263" spans="4:5">
      <c r="D2263" s="324"/>
      <c r="E2263" s="566"/>
    </row>
    <row r="2264" spans="4:5">
      <c r="D2264" s="324"/>
      <c r="E2264" s="566"/>
    </row>
    <row r="2265" spans="4:5">
      <c r="D2265" s="324"/>
      <c r="E2265" s="566"/>
    </row>
    <row r="2266" spans="4:5">
      <c r="D2266" s="324"/>
      <c r="E2266" s="566"/>
    </row>
    <row r="2267" spans="4:5">
      <c r="D2267" s="324"/>
      <c r="E2267" s="566"/>
    </row>
    <row r="2268" spans="4:5">
      <c r="D2268" s="324"/>
      <c r="E2268" s="566"/>
    </row>
    <row r="2269" spans="4:5">
      <c r="D2269" s="324"/>
      <c r="E2269" s="566"/>
    </row>
    <row r="2270" spans="4:5">
      <c r="D2270" s="324"/>
      <c r="E2270" s="566"/>
    </row>
    <row r="2271" spans="4:5">
      <c r="D2271" s="324"/>
      <c r="E2271" s="566"/>
    </row>
    <row r="2272" spans="4:5">
      <c r="D2272" s="324"/>
      <c r="E2272" s="566"/>
    </row>
    <row r="2273" spans="4:5">
      <c r="D2273" s="324"/>
      <c r="E2273" s="566"/>
    </row>
    <row r="2274" spans="4:5">
      <c r="D2274" s="324"/>
      <c r="E2274" s="566"/>
    </row>
    <row r="2275" spans="4:5">
      <c r="D2275" s="324"/>
      <c r="E2275" s="566"/>
    </row>
    <row r="2276" spans="4:5">
      <c r="D2276" s="324"/>
      <c r="E2276" s="566"/>
    </row>
    <row r="2277" spans="4:5">
      <c r="D2277" s="324"/>
      <c r="E2277" s="566"/>
    </row>
    <row r="2278" spans="4:5">
      <c r="D2278" s="324"/>
      <c r="E2278" s="566"/>
    </row>
    <row r="2279" spans="4:5">
      <c r="D2279" s="324"/>
      <c r="E2279" s="566"/>
    </row>
    <row r="2280" spans="4:5">
      <c r="D2280" s="324"/>
      <c r="E2280" s="566"/>
    </row>
    <row r="2281" spans="4:5">
      <c r="D2281" s="324"/>
      <c r="E2281" s="566"/>
    </row>
    <row r="2282" spans="4:5">
      <c r="D2282" s="324"/>
      <c r="E2282" s="566"/>
    </row>
    <row r="2283" spans="4:5">
      <c r="D2283" s="324"/>
      <c r="E2283" s="566"/>
    </row>
    <row r="2284" spans="4:5">
      <c r="D2284" s="324"/>
      <c r="E2284" s="566"/>
    </row>
    <row r="2285" spans="4:5">
      <c r="D2285" s="324"/>
      <c r="E2285" s="566"/>
    </row>
    <row r="2286" spans="4:5">
      <c r="D2286" s="324"/>
      <c r="E2286" s="566"/>
    </row>
    <row r="2287" spans="4:5">
      <c r="D2287" s="324"/>
      <c r="E2287" s="566"/>
    </row>
    <row r="2288" spans="4:5">
      <c r="D2288" s="324"/>
      <c r="E2288" s="566"/>
    </row>
    <row r="2289" spans="4:5">
      <c r="D2289" s="324"/>
      <c r="E2289" s="566"/>
    </row>
    <row r="2290" spans="4:5">
      <c r="D2290" s="324"/>
      <c r="E2290" s="566"/>
    </row>
    <row r="2291" spans="4:5">
      <c r="D2291" s="324"/>
      <c r="E2291" s="566"/>
    </row>
    <row r="2292" spans="4:5">
      <c r="D2292" s="324"/>
      <c r="E2292" s="566"/>
    </row>
    <row r="2293" spans="4:5">
      <c r="D2293" s="324"/>
      <c r="E2293" s="566"/>
    </row>
    <row r="2294" spans="4:5">
      <c r="D2294" s="324"/>
      <c r="E2294" s="566"/>
    </row>
    <row r="2295" spans="4:5">
      <c r="D2295" s="324"/>
      <c r="E2295" s="566"/>
    </row>
    <row r="2296" spans="4:5">
      <c r="D2296" s="324"/>
      <c r="E2296" s="566"/>
    </row>
    <row r="2297" spans="4:5">
      <c r="D2297" s="324"/>
      <c r="E2297" s="566"/>
    </row>
    <row r="2298" spans="4:5">
      <c r="D2298" s="324"/>
      <c r="E2298" s="566"/>
    </row>
    <row r="2299" spans="4:5">
      <c r="D2299" s="324"/>
      <c r="E2299" s="566"/>
    </row>
    <row r="2300" spans="4:5">
      <c r="D2300" s="324"/>
      <c r="E2300" s="566"/>
    </row>
    <row r="2301" spans="4:5">
      <c r="D2301" s="324"/>
      <c r="E2301" s="566"/>
    </row>
    <row r="2302" spans="4:5">
      <c r="D2302" s="324"/>
      <c r="E2302" s="566"/>
    </row>
    <row r="2303" spans="4:5">
      <c r="D2303" s="324"/>
      <c r="E2303" s="566"/>
    </row>
    <row r="2304" spans="4:5">
      <c r="D2304" s="324"/>
      <c r="E2304" s="566"/>
    </row>
    <row r="2305" spans="4:5">
      <c r="D2305" s="324"/>
      <c r="E2305" s="566"/>
    </row>
    <row r="2306" spans="4:5">
      <c r="D2306" s="324"/>
      <c r="E2306" s="566"/>
    </row>
    <row r="2307" spans="4:5">
      <c r="D2307" s="324"/>
      <c r="E2307" s="566"/>
    </row>
    <row r="2308" spans="4:5">
      <c r="D2308" s="324"/>
      <c r="E2308" s="566"/>
    </row>
    <row r="2309" spans="4:5">
      <c r="D2309" s="324"/>
      <c r="E2309" s="566"/>
    </row>
    <row r="2310" spans="4:5">
      <c r="D2310" s="324"/>
      <c r="E2310" s="566"/>
    </row>
    <row r="2311" spans="4:5">
      <c r="D2311" s="324"/>
      <c r="E2311" s="566"/>
    </row>
    <row r="2312" spans="4:5">
      <c r="D2312" s="324"/>
      <c r="E2312" s="566"/>
    </row>
    <row r="2313" spans="4:5">
      <c r="D2313" s="324"/>
      <c r="E2313" s="566"/>
    </row>
    <row r="2314" spans="4:5">
      <c r="D2314" s="324"/>
      <c r="E2314" s="566"/>
    </row>
    <row r="2315" spans="4:5">
      <c r="D2315" s="324"/>
      <c r="E2315" s="566"/>
    </row>
    <row r="2316" spans="4:5">
      <c r="D2316" s="324"/>
      <c r="E2316" s="566"/>
    </row>
    <row r="2317" spans="4:5">
      <c r="D2317" s="324"/>
      <c r="E2317" s="566"/>
    </row>
    <row r="2318" spans="4:5">
      <c r="D2318" s="324"/>
      <c r="E2318" s="566"/>
    </row>
    <row r="2319" spans="4:5">
      <c r="D2319" s="324"/>
      <c r="E2319" s="566"/>
    </row>
    <row r="2320" spans="4:5">
      <c r="D2320" s="324"/>
      <c r="E2320" s="566"/>
    </row>
    <row r="2321" spans="4:5">
      <c r="D2321" s="324"/>
      <c r="E2321" s="566"/>
    </row>
    <row r="2322" spans="4:5">
      <c r="D2322" s="324"/>
      <c r="E2322" s="566"/>
    </row>
    <row r="2323" spans="4:5">
      <c r="D2323" s="324"/>
      <c r="E2323" s="566"/>
    </row>
    <row r="2324" spans="4:5">
      <c r="D2324" s="324"/>
      <c r="E2324" s="566"/>
    </row>
    <row r="2325" spans="4:5">
      <c r="D2325" s="324"/>
      <c r="E2325" s="566"/>
    </row>
    <row r="2326" spans="4:5">
      <c r="D2326" s="324"/>
      <c r="E2326" s="566"/>
    </row>
    <row r="2327" spans="4:5">
      <c r="D2327" s="324"/>
      <c r="E2327" s="566"/>
    </row>
    <row r="2328" spans="4:5">
      <c r="D2328" s="324"/>
      <c r="E2328" s="566"/>
    </row>
    <row r="2329" spans="4:5">
      <c r="D2329" s="324"/>
      <c r="E2329" s="566"/>
    </row>
    <row r="2330" spans="4:5">
      <c r="D2330" s="324"/>
      <c r="E2330" s="566"/>
    </row>
    <row r="2331" spans="4:5">
      <c r="D2331" s="324"/>
      <c r="E2331" s="566"/>
    </row>
    <row r="2332" spans="4:5">
      <c r="D2332" s="324"/>
      <c r="E2332" s="566"/>
    </row>
    <row r="2333" spans="4:5">
      <c r="D2333" s="324"/>
      <c r="E2333" s="566"/>
    </row>
    <row r="2334" spans="4:5">
      <c r="D2334" s="324"/>
      <c r="E2334" s="566"/>
    </row>
    <row r="2335" spans="4:5">
      <c r="D2335" s="324"/>
      <c r="E2335" s="566"/>
    </row>
    <row r="2336" spans="4:5">
      <c r="D2336" s="324"/>
      <c r="E2336" s="566"/>
    </row>
    <row r="2337" spans="4:5">
      <c r="D2337" s="324"/>
      <c r="E2337" s="566"/>
    </row>
    <row r="2338" spans="4:5">
      <c r="D2338" s="324"/>
      <c r="E2338" s="566"/>
    </row>
    <row r="2339" spans="4:5">
      <c r="D2339" s="324"/>
      <c r="E2339" s="566"/>
    </row>
    <row r="2340" spans="4:5">
      <c r="D2340" s="324"/>
      <c r="E2340" s="566"/>
    </row>
    <row r="2341" spans="4:5">
      <c r="D2341" s="324"/>
      <c r="E2341" s="566"/>
    </row>
    <row r="2342" spans="4:5">
      <c r="D2342" s="324"/>
      <c r="E2342" s="566"/>
    </row>
    <row r="2343" spans="4:5">
      <c r="D2343" s="324"/>
      <c r="E2343" s="566"/>
    </row>
    <row r="2344" spans="4:5">
      <c r="D2344" s="324"/>
      <c r="E2344" s="566"/>
    </row>
    <row r="2345" spans="4:5">
      <c r="D2345" s="324"/>
      <c r="E2345" s="566"/>
    </row>
    <row r="2346" spans="4:5">
      <c r="D2346" s="324"/>
      <c r="E2346" s="566"/>
    </row>
    <row r="2347" spans="4:5">
      <c r="D2347" s="324"/>
      <c r="E2347" s="566"/>
    </row>
    <row r="2348" spans="4:5">
      <c r="D2348" s="324"/>
      <c r="E2348" s="566"/>
    </row>
    <row r="2349" spans="4:5">
      <c r="D2349" s="324"/>
      <c r="E2349" s="566"/>
    </row>
    <row r="2350" spans="4:5">
      <c r="D2350" s="324"/>
      <c r="E2350" s="566"/>
    </row>
    <row r="2351" spans="4:5">
      <c r="D2351" s="324"/>
      <c r="E2351" s="566"/>
    </row>
    <row r="2352" spans="4:5">
      <c r="D2352" s="324"/>
      <c r="E2352" s="566"/>
    </row>
    <row r="2353" spans="4:5">
      <c r="D2353" s="324"/>
      <c r="E2353" s="566"/>
    </row>
    <row r="2354" spans="4:5">
      <c r="D2354" s="324"/>
      <c r="E2354" s="566"/>
    </row>
    <row r="2355" spans="4:5">
      <c r="D2355" s="324"/>
      <c r="E2355" s="566"/>
    </row>
    <row r="2356" spans="4:5">
      <c r="D2356" s="324"/>
      <c r="E2356" s="566"/>
    </row>
    <row r="2357" spans="4:5">
      <c r="D2357" s="324"/>
      <c r="E2357" s="566"/>
    </row>
    <row r="2358" spans="4:5">
      <c r="D2358" s="324"/>
      <c r="E2358" s="566"/>
    </row>
    <row r="2359" spans="4:5">
      <c r="D2359" s="324"/>
      <c r="E2359" s="566"/>
    </row>
    <row r="2360" spans="4:5">
      <c r="D2360" s="324"/>
      <c r="E2360" s="566"/>
    </row>
    <row r="2361" spans="4:5">
      <c r="D2361" s="324"/>
      <c r="E2361" s="566"/>
    </row>
    <row r="2362" spans="4:5">
      <c r="D2362" s="324"/>
      <c r="E2362" s="566"/>
    </row>
    <row r="2363" spans="4:5">
      <c r="D2363" s="324"/>
      <c r="E2363" s="566"/>
    </row>
    <row r="2364" spans="4:5">
      <c r="D2364" s="324"/>
      <c r="E2364" s="566"/>
    </row>
    <row r="2365" spans="4:5">
      <c r="D2365" s="324"/>
      <c r="E2365" s="566"/>
    </row>
    <row r="2366" spans="4:5">
      <c r="D2366" s="324"/>
      <c r="E2366" s="566"/>
    </row>
    <row r="2367" spans="4:5">
      <c r="D2367" s="324"/>
      <c r="E2367" s="566"/>
    </row>
    <row r="2368" spans="4:5">
      <c r="D2368" s="324"/>
      <c r="E2368" s="566"/>
    </row>
    <row r="2369" spans="4:5">
      <c r="D2369" s="324"/>
      <c r="E2369" s="566"/>
    </row>
    <row r="2370" spans="4:5">
      <c r="D2370" s="324"/>
      <c r="E2370" s="566"/>
    </row>
    <row r="2371" spans="4:5">
      <c r="D2371" s="324"/>
      <c r="E2371" s="566"/>
    </row>
    <row r="2372" spans="4:5">
      <c r="D2372" s="324"/>
      <c r="E2372" s="566"/>
    </row>
    <row r="2373" spans="4:5">
      <c r="D2373" s="324"/>
      <c r="E2373" s="566"/>
    </row>
    <row r="2374" spans="4:5">
      <c r="D2374" s="324"/>
      <c r="E2374" s="566"/>
    </row>
    <row r="2375" spans="4:5">
      <c r="D2375" s="324"/>
      <c r="E2375" s="566"/>
    </row>
    <row r="2376" spans="4:5">
      <c r="D2376" s="324"/>
      <c r="E2376" s="566"/>
    </row>
    <row r="2377" spans="4:5">
      <c r="D2377" s="324"/>
      <c r="E2377" s="566"/>
    </row>
    <row r="2378" spans="4:5">
      <c r="D2378" s="324"/>
      <c r="E2378" s="566"/>
    </row>
    <row r="2379" spans="4:5">
      <c r="D2379" s="324"/>
      <c r="E2379" s="566"/>
    </row>
    <row r="2380" spans="4:5">
      <c r="D2380" s="324"/>
      <c r="E2380" s="566"/>
    </row>
    <row r="2381" spans="4:5">
      <c r="D2381" s="324"/>
      <c r="E2381" s="566"/>
    </row>
    <row r="2382" spans="4:5">
      <c r="D2382" s="324"/>
      <c r="E2382" s="566"/>
    </row>
    <row r="2383" spans="4:5">
      <c r="D2383" s="324"/>
      <c r="E2383" s="566"/>
    </row>
    <row r="2384" spans="4:5">
      <c r="D2384" s="324"/>
      <c r="E2384" s="566"/>
    </row>
    <row r="2385" spans="4:5">
      <c r="D2385" s="324"/>
      <c r="E2385" s="566"/>
    </row>
    <row r="2386" spans="4:5">
      <c r="D2386" s="324"/>
      <c r="E2386" s="566"/>
    </row>
    <row r="2387" spans="4:5">
      <c r="D2387" s="324"/>
      <c r="E2387" s="566"/>
    </row>
    <row r="2388" spans="4:5">
      <c r="D2388" s="324"/>
      <c r="E2388" s="566"/>
    </row>
    <row r="2389" spans="4:5">
      <c r="D2389" s="324"/>
      <c r="E2389" s="566"/>
    </row>
    <row r="2390" spans="4:5">
      <c r="D2390" s="324"/>
      <c r="E2390" s="566"/>
    </row>
    <row r="2391" spans="4:5">
      <c r="D2391" s="324"/>
      <c r="E2391" s="566"/>
    </row>
    <row r="2392" spans="4:5">
      <c r="D2392" s="324"/>
      <c r="E2392" s="566"/>
    </row>
    <row r="2393" spans="4:5">
      <c r="D2393" s="324"/>
      <c r="E2393" s="566"/>
    </row>
    <row r="2394" spans="4:5">
      <c r="D2394" s="324"/>
      <c r="E2394" s="566"/>
    </row>
    <row r="2395" spans="4:5">
      <c r="D2395" s="324"/>
      <c r="E2395" s="566"/>
    </row>
    <row r="2396" spans="4:5">
      <c r="D2396" s="324"/>
      <c r="E2396" s="566"/>
    </row>
    <row r="2397" spans="4:5">
      <c r="D2397" s="324"/>
      <c r="E2397" s="566"/>
    </row>
    <row r="2398" spans="4:5">
      <c r="D2398" s="324"/>
      <c r="E2398" s="566"/>
    </row>
    <row r="2399" spans="4:5">
      <c r="D2399" s="324"/>
      <c r="E2399" s="566"/>
    </row>
    <row r="2400" spans="4:5">
      <c r="D2400" s="324"/>
      <c r="E2400" s="566"/>
    </row>
    <row r="2401" spans="4:5">
      <c r="D2401" s="324"/>
      <c r="E2401" s="566"/>
    </row>
    <row r="2402" spans="4:5">
      <c r="D2402" s="324"/>
      <c r="E2402" s="566"/>
    </row>
    <row r="2403" spans="4:5">
      <c r="D2403" s="324"/>
      <c r="E2403" s="566"/>
    </row>
    <row r="2404" spans="4:5">
      <c r="D2404" s="324"/>
      <c r="E2404" s="566"/>
    </row>
    <row r="2405" spans="4:5">
      <c r="D2405" s="324"/>
      <c r="E2405" s="566"/>
    </row>
    <row r="2406" spans="4:5">
      <c r="D2406" s="324"/>
      <c r="E2406" s="566"/>
    </row>
    <row r="2407" spans="4:5">
      <c r="D2407" s="324"/>
      <c r="E2407" s="566"/>
    </row>
    <row r="2408" spans="4:5">
      <c r="D2408" s="324"/>
      <c r="E2408" s="566"/>
    </row>
    <row r="2409" spans="4:5">
      <c r="D2409" s="324"/>
      <c r="E2409" s="566"/>
    </row>
    <row r="2410" spans="4:5">
      <c r="D2410" s="324"/>
      <c r="E2410" s="566"/>
    </row>
    <row r="2411" spans="4:5">
      <c r="D2411" s="324"/>
      <c r="E2411" s="566"/>
    </row>
    <row r="2412" spans="4:5">
      <c r="D2412" s="324"/>
      <c r="E2412" s="566"/>
    </row>
    <row r="2413" spans="4:5">
      <c r="D2413" s="324"/>
      <c r="E2413" s="566"/>
    </row>
    <row r="2414" spans="4:5">
      <c r="D2414" s="324"/>
      <c r="E2414" s="566"/>
    </row>
    <row r="2415" spans="4:5">
      <c r="D2415" s="324"/>
      <c r="E2415" s="566"/>
    </row>
    <row r="2416" spans="4:5">
      <c r="D2416" s="324"/>
      <c r="E2416" s="566"/>
    </row>
    <row r="2417" spans="4:5">
      <c r="D2417" s="324"/>
      <c r="E2417" s="566"/>
    </row>
    <row r="2418" spans="4:5">
      <c r="D2418" s="324"/>
      <c r="E2418" s="566"/>
    </row>
    <row r="2419" spans="4:5">
      <c r="D2419" s="324"/>
      <c r="E2419" s="566"/>
    </row>
    <row r="2420" spans="4:5">
      <c r="D2420" s="324"/>
      <c r="E2420" s="566"/>
    </row>
    <row r="2421" spans="4:5">
      <c r="D2421" s="324"/>
      <c r="E2421" s="566"/>
    </row>
    <row r="2422" spans="4:5">
      <c r="D2422" s="324"/>
      <c r="E2422" s="566"/>
    </row>
    <row r="2423" spans="4:5">
      <c r="D2423" s="324"/>
      <c r="E2423" s="566"/>
    </row>
    <row r="2424" spans="4:5">
      <c r="D2424" s="324"/>
      <c r="E2424" s="566"/>
    </row>
    <row r="2425" spans="4:5">
      <c r="D2425" s="324"/>
      <c r="E2425" s="566"/>
    </row>
    <row r="2426" spans="4:5">
      <c r="D2426" s="324"/>
      <c r="E2426" s="566"/>
    </row>
    <row r="2427" spans="4:5">
      <c r="D2427" s="324"/>
      <c r="E2427" s="566"/>
    </row>
    <row r="2428" spans="4:5">
      <c r="D2428" s="324"/>
      <c r="E2428" s="566"/>
    </row>
    <row r="2429" spans="4:5">
      <c r="D2429" s="324"/>
      <c r="E2429" s="566"/>
    </row>
    <row r="2430" spans="4:5">
      <c r="D2430" s="324"/>
      <c r="E2430" s="566"/>
    </row>
    <row r="2431" spans="4:5">
      <c r="D2431" s="324"/>
      <c r="E2431" s="566"/>
    </row>
    <row r="2432" spans="4:5">
      <c r="D2432" s="324"/>
      <c r="E2432" s="566"/>
    </row>
    <row r="2433" spans="4:5">
      <c r="D2433" s="324"/>
      <c r="E2433" s="566"/>
    </row>
    <row r="2434" spans="4:5">
      <c r="D2434" s="324"/>
      <c r="E2434" s="566"/>
    </row>
    <row r="2435" spans="4:5">
      <c r="D2435" s="324"/>
      <c r="E2435" s="566"/>
    </row>
    <row r="2436" spans="4:5">
      <c r="D2436" s="324"/>
      <c r="E2436" s="566"/>
    </row>
    <row r="2437" spans="4:5">
      <c r="D2437" s="324"/>
      <c r="E2437" s="566"/>
    </row>
    <row r="2438" spans="4:5">
      <c r="D2438" s="324"/>
      <c r="E2438" s="566"/>
    </row>
    <row r="2439" spans="4:5">
      <c r="D2439" s="324"/>
      <c r="E2439" s="566"/>
    </row>
    <row r="2440" spans="4:5">
      <c r="D2440" s="324"/>
      <c r="E2440" s="566"/>
    </row>
    <row r="2441" spans="4:5">
      <c r="D2441" s="324"/>
      <c r="E2441" s="566"/>
    </row>
    <row r="2442" spans="4:5">
      <c r="D2442" s="324"/>
      <c r="E2442" s="566"/>
    </row>
    <row r="2443" spans="4:5">
      <c r="D2443" s="324"/>
      <c r="E2443" s="566"/>
    </row>
    <row r="2444" spans="4:5">
      <c r="D2444" s="324"/>
      <c r="E2444" s="566"/>
    </row>
    <row r="2445" spans="4:5">
      <c r="D2445" s="324"/>
      <c r="E2445" s="566"/>
    </row>
    <row r="2446" spans="4:5">
      <c r="D2446" s="324"/>
      <c r="E2446" s="566"/>
    </row>
    <row r="2447" spans="4:5">
      <c r="D2447" s="324"/>
      <c r="E2447" s="566"/>
    </row>
    <row r="2448" spans="4:5">
      <c r="D2448" s="324"/>
      <c r="E2448" s="566"/>
    </row>
    <row r="2449" spans="4:5">
      <c r="D2449" s="324"/>
      <c r="E2449" s="566"/>
    </row>
    <row r="2450" spans="4:5">
      <c r="D2450" s="324"/>
      <c r="E2450" s="566"/>
    </row>
    <row r="2451" spans="4:5">
      <c r="D2451" s="324"/>
      <c r="E2451" s="566"/>
    </row>
    <row r="2452" spans="4:5">
      <c r="D2452" s="324"/>
      <c r="E2452" s="566"/>
    </row>
    <row r="2453" spans="4:5">
      <c r="D2453" s="324"/>
      <c r="E2453" s="566"/>
    </row>
    <row r="2454" spans="4:5">
      <c r="D2454" s="324"/>
      <c r="E2454" s="566"/>
    </row>
    <row r="2455" spans="4:5">
      <c r="D2455" s="324"/>
      <c r="E2455" s="566"/>
    </row>
    <row r="2456" spans="4:5">
      <c r="D2456" s="324"/>
      <c r="E2456" s="566"/>
    </row>
    <row r="2457" spans="4:5">
      <c r="D2457" s="324"/>
      <c r="E2457" s="566"/>
    </row>
    <row r="2458" spans="4:5">
      <c r="D2458" s="324"/>
      <c r="E2458" s="566"/>
    </row>
    <row r="2459" spans="4:5">
      <c r="D2459" s="324"/>
      <c r="E2459" s="566"/>
    </row>
    <row r="2460" spans="4:5">
      <c r="D2460" s="324"/>
      <c r="E2460" s="566"/>
    </row>
    <row r="2461" spans="4:5">
      <c r="D2461" s="324"/>
      <c r="E2461" s="566"/>
    </row>
    <row r="2462" spans="4:5">
      <c r="D2462" s="324"/>
      <c r="E2462" s="566"/>
    </row>
    <row r="2463" spans="4:5">
      <c r="D2463" s="324"/>
      <c r="E2463" s="566"/>
    </row>
    <row r="2464" spans="4:5">
      <c r="D2464" s="324"/>
      <c r="E2464" s="566"/>
    </row>
    <row r="2465" spans="4:5">
      <c r="D2465" s="324"/>
      <c r="E2465" s="566"/>
    </row>
    <row r="2466" spans="4:5">
      <c r="D2466" s="324"/>
      <c r="E2466" s="566"/>
    </row>
    <row r="2467" spans="4:5">
      <c r="D2467" s="324"/>
      <c r="E2467" s="566"/>
    </row>
    <row r="2468" spans="4:5">
      <c r="D2468" s="324"/>
      <c r="E2468" s="566"/>
    </row>
    <row r="2469" spans="4:5">
      <c r="D2469" s="324"/>
      <c r="E2469" s="566"/>
    </row>
    <row r="2470" spans="4:5">
      <c r="D2470" s="324"/>
      <c r="E2470" s="566"/>
    </row>
    <row r="2471" spans="4:5">
      <c r="D2471" s="324"/>
      <c r="E2471" s="566"/>
    </row>
    <row r="2472" spans="4:5">
      <c r="D2472" s="324"/>
      <c r="E2472" s="566"/>
    </row>
    <row r="2473" spans="4:5">
      <c r="D2473" s="324"/>
      <c r="E2473" s="566"/>
    </row>
    <row r="2474" spans="4:5">
      <c r="D2474" s="324"/>
      <c r="E2474" s="566"/>
    </row>
    <row r="2475" spans="4:5">
      <c r="D2475" s="324"/>
      <c r="E2475" s="566"/>
    </row>
    <row r="2476" spans="4:5">
      <c r="D2476" s="324"/>
      <c r="E2476" s="566"/>
    </row>
    <row r="2477" spans="4:5">
      <c r="D2477" s="324"/>
      <c r="E2477" s="566"/>
    </row>
    <row r="2478" spans="4:5">
      <c r="D2478" s="324"/>
      <c r="E2478" s="566"/>
    </row>
    <row r="2479" spans="4:5">
      <c r="D2479" s="324"/>
      <c r="E2479" s="566"/>
    </row>
    <row r="2480" spans="4:5">
      <c r="D2480" s="324"/>
      <c r="E2480" s="566"/>
    </row>
    <row r="2481" spans="4:5">
      <c r="D2481" s="324"/>
      <c r="E2481" s="566"/>
    </row>
    <row r="2482" spans="4:5">
      <c r="D2482" s="324"/>
      <c r="E2482" s="566"/>
    </row>
    <row r="2483" spans="4:5">
      <c r="D2483" s="324"/>
      <c r="E2483" s="566"/>
    </row>
    <row r="2484" spans="4:5">
      <c r="D2484" s="324"/>
      <c r="E2484" s="566"/>
    </row>
    <row r="2485" spans="4:5">
      <c r="D2485" s="324"/>
      <c r="E2485" s="566"/>
    </row>
    <row r="2486" spans="4:5">
      <c r="D2486" s="324"/>
      <c r="E2486" s="566"/>
    </row>
    <row r="2487" spans="4:5">
      <c r="D2487" s="324"/>
      <c r="E2487" s="566"/>
    </row>
    <row r="2488" spans="4:5">
      <c r="D2488" s="324"/>
      <c r="E2488" s="566"/>
    </row>
    <row r="2489" spans="4:5">
      <c r="D2489" s="324"/>
      <c r="E2489" s="566"/>
    </row>
    <row r="2490" spans="4:5">
      <c r="D2490" s="324"/>
      <c r="E2490" s="566"/>
    </row>
    <row r="2491" spans="4:5">
      <c r="D2491" s="324"/>
      <c r="E2491" s="566"/>
    </row>
    <row r="2492" spans="4:5">
      <c r="D2492" s="324"/>
      <c r="E2492" s="566"/>
    </row>
    <row r="2493" spans="4:5">
      <c r="D2493" s="324"/>
      <c r="E2493" s="566"/>
    </row>
    <row r="2494" spans="4:5">
      <c r="D2494" s="324"/>
      <c r="E2494" s="566"/>
    </row>
    <row r="2495" spans="4:5">
      <c r="D2495" s="324"/>
      <c r="E2495" s="566"/>
    </row>
    <row r="2496" spans="4:5">
      <c r="D2496" s="324"/>
      <c r="E2496" s="566"/>
    </row>
    <row r="2497" spans="4:5">
      <c r="D2497" s="324"/>
      <c r="E2497" s="566"/>
    </row>
    <row r="2498" spans="4:5">
      <c r="D2498" s="324"/>
      <c r="E2498" s="566"/>
    </row>
    <row r="2499" spans="4:5">
      <c r="D2499" s="324"/>
      <c r="E2499" s="566"/>
    </row>
    <row r="2500" spans="4:5">
      <c r="D2500" s="324"/>
      <c r="E2500" s="566"/>
    </row>
    <row r="2501" spans="4:5">
      <c r="D2501" s="324"/>
      <c r="E2501" s="566"/>
    </row>
    <row r="2502" spans="4:5">
      <c r="D2502" s="324"/>
      <c r="E2502" s="566"/>
    </row>
    <row r="2503" spans="4:5">
      <c r="D2503" s="324"/>
      <c r="E2503" s="566"/>
    </row>
    <row r="2504" spans="4:5">
      <c r="D2504" s="324"/>
      <c r="E2504" s="566"/>
    </row>
    <row r="2505" spans="4:5">
      <c r="D2505" s="324"/>
      <c r="E2505" s="566"/>
    </row>
    <row r="2506" spans="4:5">
      <c r="D2506" s="324"/>
      <c r="E2506" s="566"/>
    </row>
    <row r="2507" spans="4:5">
      <c r="D2507" s="324"/>
      <c r="E2507" s="566"/>
    </row>
    <row r="2508" spans="4:5">
      <c r="D2508" s="324"/>
      <c r="E2508" s="566"/>
    </row>
    <row r="2509" spans="4:5">
      <c r="D2509" s="324"/>
      <c r="E2509" s="566"/>
    </row>
    <row r="2510" spans="4:5">
      <c r="D2510" s="324"/>
      <c r="E2510" s="566"/>
    </row>
    <row r="2511" spans="4:5">
      <c r="D2511" s="324"/>
      <c r="E2511" s="566"/>
    </row>
    <row r="2512" spans="4:5">
      <c r="D2512" s="324"/>
      <c r="E2512" s="566"/>
    </row>
    <row r="2513" spans="4:5">
      <c r="D2513" s="324"/>
      <c r="E2513" s="566"/>
    </row>
    <row r="2514" spans="4:5">
      <c r="D2514" s="324"/>
      <c r="E2514" s="566"/>
    </row>
    <row r="2515" spans="4:5">
      <c r="D2515" s="324"/>
      <c r="E2515" s="566"/>
    </row>
    <row r="2516" spans="4:5">
      <c r="D2516" s="324"/>
      <c r="E2516" s="566"/>
    </row>
    <row r="2517" spans="4:5">
      <c r="D2517" s="324"/>
      <c r="E2517" s="566"/>
    </row>
    <row r="2518" spans="4:5">
      <c r="D2518" s="324"/>
      <c r="E2518" s="566"/>
    </row>
    <row r="2519" spans="4:5">
      <c r="D2519" s="324"/>
      <c r="E2519" s="566"/>
    </row>
    <row r="2520" spans="4:5">
      <c r="D2520" s="324"/>
      <c r="E2520" s="566"/>
    </row>
    <row r="2521" spans="4:5">
      <c r="D2521" s="324"/>
      <c r="E2521" s="566"/>
    </row>
    <row r="2522" spans="4:5">
      <c r="D2522" s="324"/>
      <c r="E2522" s="566"/>
    </row>
    <row r="2523" spans="4:5">
      <c r="D2523" s="324"/>
      <c r="E2523" s="566"/>
    </row>
    <row r="2524" spans="4:5">
      <c r="D2524" s="324"/>
      <c r="E2524" s="566"/>
    </row>
    <row r="2525" spans="4:5">
      <c r="D2525" s="324"/>
      <c r="E2525" s="566"/>
    </row>
    <row r="2526" spans="4:5">
      <c r="D2526" s="324"/>
      <c r="E2526" s="566"/>
    </row>
    <row r="2527" spans="4:5">
      <c r="D2527" s="324"/>
      <c r="E2527" s="566"/>
    </row>
    <row r="2528" spans="4:5">
      <c r="D2528" s="324"/>
      <c r="E2528" s="566"/>
    </row>
    <row r="2529" spans="4:5">
      <c r="D2529" s="324"/>
      <c r="E2529" s="566"/>
    </row>
    <row r="2530" spans="4:5">
      <c r="D2530" s="324"/>
      <c r="E2530" s="566"/>
    </row>
    <row r="2531" spans="4:5">
      <c r="D2531" s="324"/>
      <c r="E2531" s="566"/>
    </row>
    <row r="2532" spans="4:5">
      <c r="D2532" s="324"/>
      <c r="E2532" s="566"/>
    </row>
    <row r="2533" spans="4:5">
      <c r="D2533" s="324"/>
      <c r="E2533" s="566"/>
    </row>
    <row r="2534" spans="4:5">
      <c r="D2534" s="324"/>
      <c r="E2534" s="566"/>
    </row>
    <row r="2535" spans="4:5">
      <c r="D2535" s="324"/>
      <c r="E2535" s="566"/>
    </row>
    <row r="2536" spans="4:5">
      <c r="D2536" s="324"/>
      <c r="E2536" s="566"/>
    </row>
    <row r="2537" spans="4:5">
      <c r="D2537" s="324"/>
      <c r="E2537" s="566"/>
    </row>
    <row r="2538" spans="4:5">
      <c r="D2538" s="324"/>
      <c r="E2538" s="566"/>
    </row>
    <row r="2539" spans="4:5">
      <c r="D2539" s="324"/>
      <c r="E2539" s="566"/>
    </row>
    <row r="2540" spans="4:5">
      <c r="D2540" s="324"/>
      <c r="E2540" s="566"/>
    </row>
    <row r="2541" spans="4:5">
      <c r="D2541" s="324"/>
      <c r="E2541" s="566"/>
    </row>
    <row r="2542" spans="4:5">
      <c r="D2542" s="324"/>
      <c r="E2542" s="566"/>
    </row>
    <row r="2543" spans="4:5">
      <c r="D2543" s="324"/>
      <c r="E2543" s="566"/>
    </row>
    <row r="2544" spans="4:5">
      <c r="D2544" s="324"/>
      <c r="E2544" s="566"/>
    </row>
    <row r="2545" spans="4:5">
      <c r="D2545" s="324"/>
      <c r="E2545" s="566"/>
    </row>
    <row r="2546" spans="4:5">
      <c r="D2546" s="324"/>
      <c r="E2546" s="566"/>
    </row>
    <row r="2547" spans="4:5">
      <c r="D2547" s="324"/>
      <c r="E2547" s="566"/>
    </row>
    <row r="2548" spans="4:5">
      <c r="D2548" s="324"/>
      <c r="E2548" s="566"/>
    </row>
    <row r="2549" spans="4:5">
      <c r="D2549" s="324"/>
      <c r="E2549" s="566"/>
    </row>
    <row r="2550" spans="4:5">
      <c r="D2550" s="324"/>
      <c r="E2550" s="566"/>
    </row>
    <row r="2551" spans="4:5">
      <c r="D2551" s="324"/>
      <c r="E2551" s="566"/>
    </row>
    <row r="2552" spans="4:5">
      <c r="D2552" s="324"/>
      <c r="E2552" s="566"/>
    </row>
    <row r="2553" spans="4:5">
      <c r="D2553" s="324"/>
      <c r="E2553" s="566"/>
    </row>
    <row r="2554" spans="4:5">
      <c r="D2554" s="324"/>
      <c r="E2554" s="566"/>
    </row>
    <row r="2555" spans="4:5">
      <c r="D2555" s="324"/>
      <c r="E2555" s="566"/>
    </row>
    <row r="2556" spans="4:5">
      <c r="D2556" s="324"/>
      <c r="E2556" s="566"/>
    </row>
    <row r="2557" spans="4:5">
      <c r="D2557" s="324"/>
      <c r="E2557" s="566"/>
    </row>
    <row r="2558" spans="4:5">
      <c r="D2558" s="324"/>
      <c r="E2558" s="566"/>
    </row>
    <row r="2559" spans="4:5">
      <c r="D2559" s="324"/>
      <c r="E2559" s="566"/>
    </row>
    <row r="2560" spans="4:5">
      <c r="D2560" s="324"/>
      <c r="E2560" s="566"/>
    </row>
    <row r="2561" spans="4:5">
      <c r="D2561" s="324"/>
      <c r="E2561" s="566"/>
    </row>
    <row r="2562" spans="4:5">
      <c r="D2562" s="324"/>
      <c r="E2562" s="566"/>
    </row>
    <row r="2563" spans="4:5">
      <c r="D2563" s="324"/>
      <c r="E2563" s="566"/>
    </row>
    <row r="2564" spans="4:5">
      <c r="D2564" s="324"/>
      <c r="E2564" s="566"/>
    </row>
    <row r="2565" spans="4:5">
      <c r="D2565" s="324"/>
      <c r="E2565" s="566"/>
    </row>
    <row r="2566" spans="4:5">
      <c r="D2566" s="324"/>
      <c r="E2566" s="566"/>
    </row>
    <row r="2567" spans="4:5">
      <c r="D2567" s="324"/>
      <c r="E2567" s="566"/>
    </row>
    <row r="2568" spans="4:5">
      <c r="D2568" s="324"/>
      <c r="E2568" s="566"/>
    </row>
    <row r="2569" spans="4:5">
      <c r="D2569" s="324"/>
      <c r="E2569" s="566"/>
    </row>
    <row r="2570" spans="4:5">
      <c r="D2570" s="324"/>
      <c r="E2570" s="566"/>
    </row>
    <row r="2571" spans="4:5">
      <c r="D2571" s="324"/>
      <c r="E2571" s="566"/>
    </row>
    <row r="2572" spans="4:5">
      <c r="D2572" s="324"/>
      <c r="E2572" s="566"/>
    </row>
    <row r="2573" spans="4:5">
      <c r="D2573" s="324"/>
      <c r="E2573" s="566"/>
    </row>
    <row r="2574" spans="4:5">
      <c r="D2574" s="324"/>
      <c r="E2574" s="566"/>
    </row>
    <row r="2575" spans="4:5">
      <c r="D2575" s="324"/>
      <c r="E2575" s="566"/>
    </row>
    <row r="2576" spans="4:5">
      <c r="D2576" s="324"/>
      <c r="E2576" s="566"/>
    </row>
    <row r="2577" spans="4:5">
      <c r="D2577" s="324"/>
      <c r="E2577" s="566"/>
    </row>
    <row r="2578" spans="4:5">
      <c r="D2578" s="324"/>
      <c r="E2578" s="566"/>
    </row>
    <row r="2579" spans="4:5">
      <c r="D2579" s="324"/>
      <c r="E2579" s="566"/>
    </row>
    <row r="2580" spans="4:5">
      <c r="D2580" s="324"/>
      <c r="E2580" s="566"/>
    </row>
    <row r="2581" spans="4:5">
      <c r="D2581" s="324"/>
      <c r="E2581" s="566"/>
    </row>
    <row r="2582" spans="4:5">
      <c r="D2582" s="324"/>
      <c r="E2582" s="566"/>
    </row>
    <row r="2583" spans="4:5">
      <c r="D2583" s="324"/>
      <c r="E2583" s="566"/>
    </row>
    <row r="2584" spans="4:5">
      <c r="D2584" s="324"/>
      <c r="E2584" s="566"/>
    </row>
    <row r="2585" spans="4:5">
      <c r="D2585" s="324"/>
      <c r="E2585" s="566"/>
    </row>
    <row r="2586" spans="4:5">
      <c r="D2586" s="324"/>
      <c r="E2586" s="566"/>
    </row>
    <row r="2587" spans="4:5">
      <c r="D2587" s="324"/>
      <c r="E2587" s="566"/>
    </row>
    <row r="2588" spans="4:5">
      <c r="D2588" s="324"/>
      <c r="E2588" s="566"/>
    </row>
    <row r="2589" spans="4:5">
      <c r="D2589" s="324"/>
      <c r="E2589" s="566"/>
    </row>
    <row r="2590" spans="4:5">
      <c r="D2590" s="324"/>
      <c r="E2590" s="566"/>
    </row>
    <row r="2591" spans="4:5">
      <c r="D2591" s="324"/>
      <c r="E2591" s="566"/>
    </row>
    <row r="2592" spans="4:5">
      <c r="D2592" s="324"/>
      <c r="E2592" s="566"/>
    </row>
    <row r="2593" spans="4:5">
      <c r="D2593" s="324"/>
      <c r="E2593" s="566"/>
    </row>
    <row r="2594" spans="4:5">
      <c r="D2594" s="324"/>
      <c r="E2594" s="566"/>
    </row>
    <row r="2595" spans="4:5">
      <c r="D2595" s="324"/>
      <c r="E2595" s="566"/>
    </row>
    <row r="2596" spans="4:5">
      <c r="D2596" s="324"/>
      <c r="E2596" s="566"/>
    </row>
    <row r="2597" spans="4:5">
      <c r="D2597" s="324"/>
      <c r="E2597" s="566"/>
    </row>
    <row r="2598" spans="4:5">
      <c r="D2598" s="324"/>
      <c r="E2598" s="566"/>
    </row>
    <row r="2599" spans="4:5">
      <c r="D2599" s="324"/>
      <c r="E2599" s="566"/>
    </row>
    <row r="2600" spans="4:5">
      <c r="D2600" s="324"/>
      <c r="E2600" s="566"/>
    </row>
    <row r="2601" spans="4:5">
      <c r="D2601" s="324"/>
      <c r="E2601" s="566"/>
    </row>
    <row r="2602" spans="4:5">
      <c r="D2602" s="324"/>
      <c r="E2602" s="566"/>
    </row>
    <row r="2603" spans="4:5">
      <c r="D2603" s="324"/>
      <c r="E2603" s="566"/>
    </row>
    <row r="2604" spans="4:5">
      <c r="D2604" s="324"/>
      <c r="E2604" s="566"/>
    </row>
    <row r="2605" spans="4:5">
      <c r="D2605" s="324"/>
      <c r="E2605" s="566"/>
    </row>
    <row r="2606" spans="4:5">
      <c r="D2606" s="324"/>
      <c r="E2606" s="566"/>
    </row>
    <row r="2607" spans="4:5">
      <c r="D2607" s="324"/>
      <c r="E2607" s="566"/>
    </row>
    <row r="2608" spans="4:5">
      <c r="D2608" s="324"/>
      <c r="E2608" s="566"/>
    </row>
    <row r="2609" spans="4:5">
      <c r="D2609" s="324"/>
      <c r="E2609" s="566"/>
    </row>
    <row r="2610" spans="4:5">
      <c r="D2610" s="324"/>
      <c r="E2610" s="566"/>
    </row>
    <row r="2611" spans="4:5">
      <c r="D2611" s="324"/>
      <c r="E2611" s="566"/>
    </row>
    <row r="2612" spans="4:5">
      <c r="D2612" s="324"/>
      <c r="E2612" s="566"/>
    </row>
    <row r="2613" spans="4:5">
      <c r="D2613" s="324"/>
      <c r="E2613" s="566"/>
    </row>
    <row r="2614" spans="4:5">
      <c r="D2614" s="324"/>
      <c r="E2614" s="566"/>
    </row>
    <row r="2615" spans="4:5">
      <c r="D2615" s="324"/>
      <c r="E2615" s="566"/>
    </row>
    <row r="2616" spans="4:5">
      <c r="D2616" s="324"/>
      <c r="E2616" s="566"/>
    </row>
    <row r="2617" spans="4:5">
      <c r="D2617" s="324"/>
      <c r="E2617" s="566"/>
    </row>
    <row r="2618" spans="4:5">
      <c r="D2618" s="324"/>
      <c r="E2618" s="566"/>
    </row>
    <row r="2619" spans="4:5">
      <c r="D2619" s="324"/>
      <c r="E2619" s="566"/>
    </row>
    <row r="2620" spans="4:5">
      <c r="D2620" s="324"/>
      <c r="E2620" s="566"/>
    </row>
    <row r="2621" spans="4:5">
      <c r="D2621" s="324"/>
      <c r="E2621" s="566"/>
    </row>
    <row r="2622" spans="4:5">
      <c r="D2622" s="324"/>
      <c r="E2622" s="566"/>
    </row>
    <row r="2623" spans="4:5">
      <c r="D2623" s="324"/>
      <c r="E2623" s="566"/>
    </row>
    <row r="2624" spans="4:5">
      <c r="D2624" s="324"/>
      <c r="E2624" s="566"/>
    </row>
    <row r="2625" spans="4:5">
      <c r="D2625" s="324"/>
      <c r="E2625" s="566"/>
    </row>
    <row r="2626" spans="4:5">
      <c r="D2626" s="324"/>
      <c r="E2626" s="566"/>
    </row>
    <row r="2627" spans="4:5">
      <c r="D2627" s="324"/>
      <c r="E2627" s="566"/>
    </row>
    <row r="2628" spans="4:5">
      <c r="D2628" s="324"/>
      <c r="E2628" s="566"/>
    </row>
    <row r="2629" spans="4:5">
      <c r="D2629" s="324"/>
      <c r="E2629" s="566"/>
    </row>
    <row r="2630" spans="4:5">
      <c r="D2630" s="324"/>
      <c r="E2630" s="566"/>
    </row>
    <row r="2631" spans="4:5">
      <c r="D2631" s="324"/>
      <c r="E2631" s="566"/>
    </row>
    <row r="2632" spans="4:5">
      <c r="D2632" s="324"/>
      <c r="E2632" s="566"/>
    </row>
    <row r="2633" spans="4:5">
      <c r="D2633" s="324"/>
      <c r="E2633" s="566"/>
    </row>
    <row r="2634" spans="4:5">
      <c r="D2634" s="324"/>
      <c r="E2634" s="566"/>
    </row>
    <row r="2635" spans="4:5">
      <c r="D2635" s="324"/>
      <c r="E2635" s="566"/>
    </row>
    <row r="2636" spans="4:5">
      <c r="D2636" s="324"/>
      <c r="E2636" s="566"/>
    </row>
    <row r="2637" spans="4:5">
      <c r="D2637" s="324"/>
      <c r="E2637" s="566"/>
    </row>
    <row r="2638" spans="4:5">
      <c r="D2638" s="324"/>
      <c r="E2638" s="566"/>
    </row>
    <row r="2639" spans="4:5">
      <c r="D2639" s="324"/>
      <c r="E2639" s="566"/>
    </row>
    <row r="2640" spans="4:5">
      <c r="D2640" s="324"/>
      <c r="E2640" s="566"/>
    </row>
    <row r="2641" spans="4:5">
      <c r="D2641" s="324"/>
      <c r="E2641" s="566"/>
    </row>
    <row r="2642" spans="4:5">
      <c r="D2642" s="324"/>
      <c r="E2642" s="566"/>
    </row>
    <row r="2643" spans="4:5">
      <c r="D2643" s="324"/>
      <c r="E2643" s="566"/>
    </row>
    <row r="2644" spans="4:5">
      <c r="D2644" s="324"/>
      <c r="E2644" s="566"/>
    </row>
    <row r="2645" spans="4:5">
      <c r="D2645" s="324"/>
      <c r="E2645" s="566"/>
    </row>
    <row r="2646" spans="4:5">
      <c r="D2646" s="324"/>
      <c r="E2646" s="566"/>
    </row>
    <row r="2647" spans="4:5">
      <c r="D2647" s="324"/>
      <c r="E2647" s="566"/>
    </row>
    <row r="2648" spans="4:5">
      <c r="D2648" s="324"/>
      <c r="E2648" s="566"/>
    </row>
    <row r="2649" spans="4:5">
      <c r="D2649" s="324"/>
      <c r="E2649" s="566"/>
    </row>
    <row r="2650" spans="4:5">
      <c r="D2650" s="324"/>
      <c r="E2650" s="566"/>
    </row>
    <row r="2651" spans="4:5">
      <c r="D2651" s="324"/>
      <c r="E2651" s="566"/>
    </row>
    <row r="2652" spans="4:5">
      <c r="D2652" s="324"/>
      <c r="E2652" s="566"/>
    </row>
    <row r="2653" spans="4:5">
      <c r="D2653" s="324"/>
      <c r="E2653" s="566"/>
    </row>
    <row r="2654" spans="4:5">
      <c r="D2654" s="324"/>
      <c r="E2654" s="566"/>
    </row>
    <row r="2655" spans="4:5">
      <c r="D2655" s="324"/>
      <c r="E2655" s="566"/>
    </row>
    <row r="2656" spans="4:5">
      <c r="D2656" s="324"/>
      <c r="E2656" s="566"/>
    </row>
    <row r="2657" spans="4:5">
      <c r="D2657" s="324"/>
      <c r="E2657" s="566"/>
    </row>
    <row r="2658" spans="4:5">
      <c r="D2658" s="324"/>
      <c r="E2658" s="566"/>
    </row>
    <row r="2659" spans="4:5">
      <c r="D2659" s="324"/>
      <c r="E2659" s="566"/>
    </row>
    <row r="2660" spans="4:5">
      <c r="D2660" s="324"/>
      <c r="E2660" s="566"/>
    </row>
    <row r="2661" spans="4:5">
      <c r="D2661" s="324"/>
      <c r="E2661" s="566"/>
    </row>
    <row r="2662" spans="4:5">
      <c r="D2662" s="324"/>
      <c r="E2662" s="566"/>
    </row>
    <row r="2663" spans="4:5">
      <c r="D2663" s="324"/>
      <c r="E2663" s="566"/>
    </row>
    <row r="2664" spans="4:5">
      <c r="D2664" s="324"/>
      <c r="E2664" s="566"/>
    </row>
    <row r="2665" spans="4:5">
      <c r="D2665" s="324"/>
      <c r="E2665" s="566"/>
    </row>
    <row r="2666" spans="4:5">
      <c r="D2666" s="324"/>
      <c r="E2666" s="566"/>
    </row>
    <row r="2667" spans="4:5">
      <c r="D2667" s="324"/>
      <c r="E2667" s="566"/>
    </row>
    <row r="2668" spans="4:5">
      <c r="D2668" s="324"/>
      <c r="E2668" s="566"/>
    </row>
    <row r="2669" spans="4:5">
      <c r="D2669" s="324"/>
      <c r="E2669" s="566"/>
    </row>
    <row r="2670" spans="4:5">
      <c r="D2670" s="324"/>
      <c r="E2670" s="566"/>
    </row>
    <row r="2671" spans="4:5">
      <c r="D2671" s="324"/>
      <c r="E2671" s="566"/>
    </row>
    <row r="2672" spans="4:5">
      <c r="D2672" s="324"/>
      <c r="E2672" s="566"/>
    </row>
    <row r="2673" spans="4:5">
      <c r="D2673" s="324"/>
      <c r="E2673" s="566"/>
    </row>
    <row r="2674" spans="4:5">
      <c r="D2674" s="324"/>
      <c r="E2674" s="566"/>
    </row>
    <row r="2675" spans="4:5">
      <c r="D2675" s="324"/>
      <c r="E2675" s="566"/>
    </row>
    <row r="2676" spans="4:5">
      <c r="D2676" s="324"/>
      <c r="E2676" s="566"/>
    </row>
    <row r="2677" spans="4:5">
      <c r="D2677" s="324"/>
      <c r="E2677" s="566"/>
    </row>
    <row r="2678" spans="4:5">
      <c r="D2678" s="324"/>
      <c r="E2678" s="566"/>
    </row>
    <row r="2679" spans="4:5">
      <c r="D2679" s="324"/>
      <c r="E2679" s="566"/>
    </row>
    <row r="2680" spans="4:5">
      <c r="D2680" s="324"/>
      <c r="E2680" s="566"/>
    </row>
    <row r="2681" spans="4:5">
      <c r="D2681" s="324"/>
      <c r="E2681" s="566"/>
    </row>
    <row r="2682" spans="4:5">
      <c r="D2682" s="324"/>
      <c r="E2682" s="566"/>
    </row>
    <row r="2683" spans="4:5">
      <c r="D2683" s="324"/>
      <c r="E2683" s="566"/>
    </row>
    <row r="2684" spans="4:5">
      <c r="D2684" s="324"/>
      <c r="E2684" s="566"/>
    </row>
    <row r="2685" spans="4:5">
      <c r="D2685" s="324"/>
      <c r="E2685" s="566"/>
    </row>
    <row r="2686" spans="4:5">
      <c r="D2686" s="324"/>
      <c r="E2686" s="566"/>
    </row>
    <row r="2687" spans="4:5">
      <c r="D2687" s="324"/>
      <c r="E2687" s="566"/>
    </row>
    <row r="2688" spans="4:5">
      <c r="D2688" s="324"/>
      <c r="E2688" s="566"/>
    </row>
    <row r="2689" spans="4:5">
      <c r="D2689" s="324"/>
      <c r="E2689" s="566"/>
    </row>
    <row r="2690" spans="4:5">
      <c r="D2690" s="324"/>
      <c r="E2690" s="566"/>
    </row>
    <row r="2691" spans="4:5">
      <c r="D2691" s="324"/>
      <c r="E2691" s="566"/>
    </row>
    <row r="2692" spans="4:5">
      <c r="D2692" s="324"/>
      <c r="E2692" s="566"/>
    </row>
    <row r="2693" spans="4:5">
      <c r="D2693" s="324"/>
      <c r="E2693" s="566"/>
    </row>
    <row r="2694" spans="4:5">
      <c r="D2694" s="324"/>
      <c r="E2694" s="566"/>
    </row>
    <row r="2695" spans="4:5">
      <c r="D2695" s="324"/>
      <c r="E2695" s="566"/>
    </row>
    <row r="2696" spans="4:5">
      <c r="D2696" s="324"/>
      <c r="E2696" s="566"/>
    </row>
    <row r="2697" spans="4:5">
      <c r="D2697" s="324"/>
      <c r="E2697" s="566"/>
    </row>
    <row r="2698" spans="4:5">
      <c r="D2698" s="324"/>
      <c r="E2698" s="566"/>
    </row>
    <row r="2699" spans="4:5">
      <c r="D2699" s="324"/>
      <c r="E2699" s="566"/>
    </row>
    <row r="2700" spans="4:5">
      <c r="D2700" s="324"/>
      <c r="E2700" s="566"/>
    </row>
    <row r="2701" spans="4:5">
      <c r="D2701" s="324"/>
      <c r="E2701" s="566"/>
    </row>
    <row r="2702" spans="4:5">
      <c r="D2702" s="324"/>
      <c r="E2702" s="566"/>
    </row>
    <row r="2703" spans="4:5">
      <c r="D2703" s="324"/>
      <c r="E2703" s="566"/>
    </row>
    <row r="2704" spans="4:5">
      <c r="D2704" s="324"/>
      <c r="E2704" s="566"/>
    </row>
    <row r="2705" spans="4:5">
      <c r="D2705" s="324"/>
      <c r="E2705" s="566"/>
    </row>
    <row r="2706" spans="4:5">
      <c r="D2706" s="324"/>
      <c r="E2706" s="566"/>
    </row>
    <row r="2707" spans="4:5">
      <c r="D2707" s="324"/>
      <c r="E2707" s="566"/>
    </row>
    <row r="2708" spans="4:5">
      <c r="D2708" s="324"/>
      <c r="E2708" s="566"/>
    </row>
    <row r="2709" spans="4:5">
      <c r="D2709" s="324"/>
      <c r="E2709" s="566"/>
    </row>
    <row r="2710" spans="4:5">
      <c r="D2710" s="324"/>
      <c r="E2710" s="566"/>
    </row>
    <row r="2711" spans="4:5">
      <c r="D2711" s="324"/>
      <c r="E2711" s="566"/>
    </row>
    <row r="2712" spans="4:5">
      <c r="D2712" s="324"/>
      <c r="E2712" s="566"/>
    </row>
    <row r="2713" spans="4:5">
      <c r="D2713" s="324"/>
      <c r="E2713" s="566"/>
    </row>
    <row r="2714" spans="4:5">
      <c r="D2714" s="324"/>
      <c r="E2714" s="566"/>
    </row>
    <row r="2715" spans="4:5">
      <c r="D2715" s="324"/>
      <c r="E2715" s="566"/>
    </row>
    <row r="2716" spans="4:5">
      <c r="D2716" s="324"/>
      <c r="E2716" s="566"/>
    </row>
    <row r="2717" spans="4:5">
      <c r="D2717" s="324"/>
      <c r="E2717" s="566"/>
    </row>
    <row r="2718" spans="4:5">
      <c r="D2718" s="324"/>
      <c r="E2718" s="566"/>
    </row>
    <row r="2719" spans="4:5">
      <c r="D2719" s="324"/>
      <c r="E2719" s="566"/>
    </row>
    <row r="2720" spans="4:5">
      <c r="D2720" s="324"/>
      <c r="E2720" s="566"/>
    </row>
    <row r="2721" spans="4:5">
      <c r="D2721" s="324"/>
      <c r="E2721" s="566"/>
    </row>
    <row r="2722" spans="4:5">
      <c r="D2722" s="324"/>
      <c r="E2722" s="566"/>
    </row>
    <row r="2723" spans="4:5">
      <c r="D2723" s="324"/>
      <c r="E2723" s="566"/>
    </row>
    <row r="2724" spans="4:5">
      <c r="D2724" s="324"/>
      <c r="E2724" s="566"/>
    </row>
    <row r="2725" spans="4:5">
      <c r="D2725" s="324"/>
      <c r="E2725" s="566"/>
    </row>
    <row r="2726" spans="4:5">
      <c r="D2726" s="324"/>
      <c r="E2726" s="566"/>
    </row>
    <row r="2727" spans="4:5">
      <c r="D2727" s="324"/>
      <c r="E2727" s="566"/>
    </row>
    <row r="2728" spans="4:5">
      <c r="D2728" s="324"/>
      <c r="E2728" s="566"/>
    </row>
    <row r="2729" spans="4:5">
      <c r="D2729" s="324"/>
      <c r="E2729" s="566"/>
    </row>
    <row r="2730" spans="4:5">
      <c r="D2730" s="324"/>
      <c r="E2730" s="566"/>
    </row>
    <row r="2731" spans="4:5">
      <c r="D2731" s="324"/>
      <c r="E2731" s="566"/>
    </row>
    <row r="2732" spans="4:5">
      <c r="D2732" s="324"/>
      <c r="E2732" s="566"/>
    </row>
    <row r="2733" spans="4:5">
      <c r="D2733" s="324"/>
      <c r="E2733" s="566"/>
    </row>
    <row r="2734" spans="4:5">
      <c r="D2734" s="324"/>
      <c r="E2734" s="566"/>
    </row>
    <row r="2735" spans="4:5">
      <c r="D2735" s="324"/>
      <c r="E2735" s="566"/>
    </row>
    <row r="2736" spans="4:5">
      <c r="D2736" s="324"/>
      <c r="E2736" s="566"/>
    </row>
    <row r="2737" spans="4:5">
      <c r="D2737" s="324"/>
      <c r="E2737" s="566"/>
    </row>
    <row r="2738" spans="4:5">
      <c r="D2738" s="324"/>
      <c r="E2738" s="566"/>
    </row>
    <row r="2739" spans="4:5">
      <c r="D2739" s="324"/>
      <c r="E2739" s="566"/>
    </row>
    <row r="2740" spans="4:5">
      <c r="D2740" s="324"/>
      <c r="E2740" s="566"/>
    </row>
    <row r="2741" spans="4:5">
      <c r="D2741" s="324"/>
      <c r="E2741" s="566"/>
    </row>
    <row r="2742" spans="4:5">
      <c r="D2742" s="324"/>
      <c r="E2742" s="566"/>
    </row>
    <row r="2743" spans="4:5">
      <c r="D2743" s="324"/>
      <c r="E2743" s="566"/>
    </row>
    <row r="2744" spans="4:5">
      <c r="D2744" s="324"/>
      <c r="E2744" s="566"/>
    </row>
    <row r="2745" spans="4:5">
      <c r="D2745" s="324"/>
      <c r="E2745" s="566"/>
    </row>
    <row r="2746" spans="4:5">
      <c r="D2746" s="324"/>
      <c r="E2746" s="566"/>
    </row>
    <row r="2747" spans="4:5">
      <c r="D2747" s="324"/>
      <c r="E2747" s="566"/>
    </row>
    <row r="2748" spans="4:5">
      <c r="D2748" s="324"/>
      <c r="E2748" s="566"/>
    </row>
    <row r="2749" spans="4:5">
      <c r="D2749" s="324"/>
      <c r="E2749" s="566"/>
    </row>
    <row r="2750" spans="4:5">
      <c r="D2750" s="324"/>
      <c r="E2750" s="566"/>
    </row>
    <row r="2751" spans="4:5">
      <c r="D2751" s="324"/>
      <c r="E2751" s="566"/>
    </row>
    <row r="2752" spans="4:5">
      <c r="D2752" s="324"/>
      <c r="E2752" s="566"/>
    </row>
    <row r="2753" spans="4:5">
      <c r="D2753" s="324"/>
      <c r="E2753" s="566"/>
    </row>
    <row r="2754" spans="4:5">
      <c r="D2754" s="324"/>
      <c r="E2754" s="566"/>
    </row>
    <row r="2755" spans="4:5">
      <c r="D2755" s="324"/>
      <c r="E2755" s="566"/>
    </row>
    <row r="2756" spans="4:5">
      <c r="D2756" s="324"/>
      <c r="E2756" s="566"/>
    </row>
    <row r="2757" spans="4:5">
      <c r="D2757" s="324"/>
      <c r="E2757" s="566"/>
    </row>
    <row r="2758" spans="4:5">
      <c r="D2758" s="324"/>
      <c r="E2758" s="566"/>
    </row>
    <row r="2759" spans="4:5">
      <c r="D2759" s="324"/>
      <c r="E2759" s="566"/>
    </row>
    <row r="2760" spans="4:5">
      <c r="D2760" s="324"/>
      <c r="E2760" s="566"/>
    </row>
    <row r="2761" spans="4:5">
      <c r="D2761" s="324"/>
      <c r="E2761" s="566"/>
    </row>
    <row r="2762" spans="4:5">
      <c r="D2762" s="324"/>
      <c r="E2762" s="566"/>
    </row>
    <row r="2763" spans="4:5">
      <c r="D2763" s="324"/>
      <c r="E2763" s="566"/>
    </row>
    <row r="2764" spans="4:5">
      <c r="D2764" s="324"/>
      <c r="E2764" s="566"/>
    </row>
    <row r="2765" spans="4:5">
      <c r="D2765" s="324"/>
      <c r="E2765" s="566"/>
    </row>
    <row r="2766" spans="4:5">
      <c r="D2766" s="324"/>
      <c r="E2766" s="566"/>
    </row>
    <row r="2767" spans="4:5">
      <c r="D2767" s="324"/>
      <c r="E2767" s="566"/>
    </row>
    <row r="2768" spans="4:5">
      <c r="D2768" s="324"/>
      <c r="E2768" s="566"/>
    </row>
    <row r="2769" spans="4:5">
      <c r="D2769" s="324"/>
      <c r="E2769" s="566"/>
    </row>
    <row r="2770" spans="4:5">
      <c r="D2770" s="324"/>
      <c r="E2770" s="566"/>
    </row>
    <row r="2771" spans="4:5">
      <c r="D2771" s="324"/>
      <c r="E2771" s="566"/>
    </row>
    <row r="2772" spans="4:5">
      <c r="D2772" s="324"/>
      <c r="E2772" s="566"/>
    </row>
    <row r="2773" spans="4:5">
      <c r="D2773" s="324"/>
      <c r="E2773" s="566"/>
    </row>
    <row r="2774" spans="4:5">
      <c r="D2774" s="324"/>
      <c r="E2774" s="566"/>
    </row>
    <row r="2775" spans="4:5">
      <c r="D2775" s="324"/>
      <c r="E2775" s="566"/>
    </row>
    <row r="2776" spans="4:5">
      <c r="D2776" s="324"/>
      <c r="E2776" s="566"/>
    </row>
    <row r="2777" spans="4:5">
      <c r="D2777" s="324"/>
      <c r="E2777" s="566"/>
    </row>
    <row r="2778" spans="4:5">
      <c r="D2778" s="324"/>
      <c r="E2778" s="566"/>
    </row>
    <row r="2779" spans="4:5">
      <c r="D2779" s="324"/>
      <c r="E2779" s="566"/>
    </row>
    <row r="2780" spans="4:5">
      <c r="D2780" s="324"/>
      <c r="E2780" s="566"/>
    </row>
    <row r="2781" spans="4:5">
      <c r="D2781" s="324"/>
      <c r="E2781" s="566"/>
    </row>
    <row r="2782" spans="4:5">
      <c r="D2782" s="324"/>
      <c r="E2782" s="566"/>
    </row>
    <row r="2783" spans="4:5">
      <c r="D2783" s="324"/>
      <c r="E2783" s="566"/>
    </row>
    <row r="2784" spans="4:5">
      <c r="D2784" s="324"/>
      <c r="E2784" s="566"/>
    </row>
    <row r="2785" spans="4:5">
      <c r="D2785" s="324"/>
      <c r="E2785" s="566"/>
    </row>
    <row r="2786" spans="4:5">
      <c r="D2786" s="324"/>
      <c r="E2786" s="566"/>
    </row>
    <row r="2787" spans="4:5">
      <c r="D2787" s="324"/>
      <c r="E2787" s="566"/>
    </row>
    <row r="2788" spans="4:5">
      <c r="D2788" s="324"/>
      <c r="E2788" s="566"/>
    </row>
    <row r="2789" spans="4:5">
      <c r="D2789" s="324"/>
      <c r="E2789" s="566"/>
    </row>
    <row r="2790" spans="4:5">
      <c r="D2790" s="324"/>
      <c r="E2790" s="566"/>
    </row>
    <row r="2791" spans="4:5">
      <c r="D2791" s="324"/>
      <c r="E2791" s="566"/>
    </row>
    <row r="2792" spans="4:5">
      <c r="D2792" s="324"/>
      <c r="E2792" s="566"/>
    </row>
    <row r="2793" spans="4:5">
      <c r="D2793" s="324"/>
      <c r="E2793" s="566"/>
    </row>
    <row r="2794" spans="4:5">
      <c r="D2794" s="324"/>
      <c r="E2794" s="566"/>
    </row>
    <row r="2795" spans="4:5">
      <c r="D2795" s="324"/>
      <c r="E2795" s="566"/>
    </row>
    <row r="2796" spans="4:5">
      <c r="D2796" s="324"/>
      <c r="E2796" s="566"/>
    </row>
    <row r="2797" spans="4:5">
      <c r="D2797" s="324"/>
      <c r="E2797" s="566"/>
    </row>
    <row r="2798" spans="4:5">
      <c r="D2798" s="324"/>
      <c r="E2798" s="566"/>
    </row>
    <row r="2799" spans="4:5">
      <c r="D2799" s="324"/>
      <c r="E2799" s="566"/>
    </row>
    <row r="2800" spans="4:5">
      <c r="D2800" s="324"/>
      <c r="E2800" s="566"/>
    </row>
    <row r="2801" spans="4:5">
      <c r="D2801" s="324"/>
      <c r="E2801" s="566"/>
    </row>
    <row r="2802" spans="4:5">
      <c r="D2802" s="324"/>
      <c r="E2802" s="566"/>
    </row>
    <row r="2803" spans="4:5">
      <c r="D2803" s="324"/>
      <c r="E2803" s="566"/>
    </row>
    <row r="2804" spans="4:5">
      <c r="D2804" s="324"/>
      <c r="E2804" s="566"/>
    </row>
    <row r="2805" spans="4:5">
      <c r="D2805" s="324"/>
      <c r="E2805" s="566"/>
    </row>
    <row r="2806" spans="4:5">
      <c r="D2806" s="324"/>
      <c r="E2806" s="566"/>
    </row>
    <row r="2807" spans="4:5">
      <c r="D2807" s="324"/>
      <c r="E2807" s="566"/>
    </row>
    <row r="2808" spans="4:5">
      <c r="D2808" s="324"/>
      <c r="E2808" s="566"/>
    </row>
    <row r="2809" spans="4:5">
      <c r="D2809" s="324"/>
      <c r="E2809" s="566"/>
    </row>
    <row r="2810" spans="4:5">
      <c r="D2810" s="324"/>
      <c r="E2810" s="566"/>
    </row>
    <row r="2811" spans="4:5">
      <c r="D2811" s="324"/>
      <c r="E2811" s="566"/>
    </row>
    <row r="2812" spans="4:5">
      <c r="D2812" s="324"/>
      <c r="E2812" s="566"/>
    </row>
    <row r="2813" spans="4:5">
      <c r="D2813" s="324"/>
      <c r="E2813" s="566"/>
    </row>
    <row r="2814" spans="4:5">
      <c r="D2814" s="324"/>
      <c r="E2814" s="566"/>
    </row>
    <row r="2815" spans="4:5">
      <c r="D2815" s="324"/>
      <c r="E2815" s="566"/>
    </row>
    <row r="2816" spans="4:5">
      <c r="D2816" s="324"/>
      <c r="E2816" s="566"/>
    </row>
    <row r="2817" spans="4:5">
      <c r="D2817" s="324"/>
      <c r="E2817" s="566"/>
    </row>
    <row r="2818" spans="4:5">
      <c r="D2818" s="324"/>
      <c r="E2818" s="566"/>
    </row>
    <row r="2819" spans="4:5">
      <c r="D2819" s="324"/>
      <c r="E2819" s="566"/>
    </row>
    <row r="2820" spans="4:5">
      <c r="D2820" s="324"/>
      <c r="E2820" s="566"/>
    </row>
    <row r="2821" spans="4:5">
      <c r="D2821" s="324"/>
      <c r="E2821" s="566"/>
    </row>
    <row r="2822" spans="4:5">
      <c r="D2822" s="324"/>
      <c r="E2822" s="566"/>
    </row>
    <row r="2823" spans="4:5">
      <c r="D2823" s="324"/>
      <c r="E2823" s="566"/>
    </row>
    <row r="2824" spans="4:5">
      <c r="D2824" s="324"/>
      <c r="E2824" s="566"/>
    </row>
    <row r="2825" spans="4:5">
      <c r="D2825" s="324"/>
      <c r="E2825" s="566"/>
    </row>
    <row r="2826" spans="4:5">
      <c r="D2826" s="324"/>
      <c r="E2826" s="566"/>
    </row>
    <row r="2827" spans="4:5">
      <c r="D2827" s="324"/>
      <c r="E2827" s="566"/>
    </row>
    <row r="2828" spans="4:5">
      <c r="D2828" s="324"/>
      <c r="E2828" s="566"/>
    </row>
    <row r="2829" spans="4:5">
      <c r="D2829" s="324"/>
      <c r="E2829" s="566"/>
    </row>
    <row r="2830" spans="4:5">
      <c r="D2830" s="324"/>
      <c r="E2830" s="566"/>
    </row>
    <row r="2831" spans="4:5">
      <c r="D2831" s="324"/>
      <c r="E2831" s="566"/>
    </row>
    <row r="2832" spans="4:5">
      <c r="D2832" s="324"/>
      <c r="E2832" s="566"/>
    </row>
    <row r="2833" spans="4:5">
      <c r="D2833" s="324"/>
      <c r="E2833" s="566"/>
    </row>
    <row r="2834" spans="4:5">
      <c r="D2834" s="324"/>
      <c r="E2834" s="566"/>
    </row>
    <row r="2835" spans="4:5">
      <c r="D2835" s="324"/>
      <c r="E2835" s="566"/>
    </row>
    <row r="2836" spans="4:5">
      <c r="D2836" s="324"/>
      <c r="E2836" s="566"/>
    </row>
    <row r="2837" spans="4:5">
      <c r="D2837" s="324"/>
      <c r="E2837" s="566"/>
    </row>
    <row r="2838" spans="4:5">
      <c r="D2838" s="324"/>
      <c r="E2838" s="566"/>
    </row>
    <row r="2839" spans="4:5">
      <c r="D2839" s="324"/>
      <c r="E2839" s="566"/>
    </row>
    <row r="2840" spans="4:5">
      <c r="D2840" s="324"/>
      <c r="E2840" s="566"/>
    </row>
    <row r="2841" spans="4:5">
      <c r="D2841" s="324"/>
      <c r="E2841" s="566"/>
    </row>
    <row r="2842" spans="4:5">
      <c r="D2842" s="324"/>
      <c r="E2842" s="566"/>
    </row>
    <row r="2843" spans="4:5">
      <c r="D2843" s="324"/>
      <c r="E2843" s="566"/>
    </row>
    <row r="2844" spans="4:5">
      <c r="D2844" s="324"/>
      <c r="E2844" s="566"/>
    </row>
    <row r="2845" spans="4:5">
      <c r="D2845" s="324"/>
      <c r="E2845" s="566"/>
    </row>
    <row r="2846" spans="4:5">
      <c r="D2846" s="324"/>
      <c r="E2846" s="566"/>
    </row>
    <row r="2847" spans="4:5">
      <c r="D2847" s="324"/>
      <c r="E2847" s="566"/>
    </row>
    <row r="2848" spans="4:5">
      <c r="D2848" s="324"/>
      <c r="E2848" s="566"/>
    </row>
    <row r="2849" spans="4:5">
      <c r="D2849" s="324"/>
      <c r="E2849" s="566"/>
    </row>
    <row r="2850" spans="4:5">
      <c r="D2850" s="324"/>
      <c r="E2850" s="566"/>
    </row>
    <row r="2851" spans="4:5">
      <c r="D2851" s="324"/>
      <c r="E2851" s="566"/>
    </row>
    <row r="2852" spans="4:5">
      <c r="D2852" s="324"/>
      <c r="E2852" s="566"/>
    </row>
    <row r="2853" spans="4:5">
      <c r="D2853" s="324"/>
      <c r="E2853" s="566"/>
    </row>
    <row r="2854" spans="4:5">
      <c r="D2854" s="324"/>
      <c r="E2854" s="566"/>
    </row>
    <row r="2855" spans="4:5">
      <c r="D2855" s="324"/>
      <c r="E2855" s="566"/>
    </row>
    <row r="2856" spans="4:5">
      <c r="D2856" s="324"/>
      <c r="E2856" s="566"/>
    </row>
    <row r="2857" spans="4:5">
      <c r="D2857" s="324"/>
      <c r="E2857" s="566"/>
    </row>
    <row r="2858" spans="4:5">
      <c r="D2858" s="324"/>
      <c r="E2858" s="566"/>
    </row>
    <row r="2859" spans="4:5">
      <c r="D2859" s="324"/>
      <c r="E2859" s="566"/>
    </row>
    <row r="2860" spans="4:5">
      <c r="D2860" s="324"/>
      <c r="E2860" s="566"/>
    </row>
    <row r="2861" spans="4:5">
      <c r="D2861" s="324"/>
      <c r="E2861" s="566"/>
    </row>
    <row r="2862" spans="4:5">
      <c r="D2862" s="324"/>
      <c r="E2862" s="566"/>
    </row>
    <row r="2863" spans="4:5">
      <c r="D2863" s="324"/>
      <c r="E2863" s="566"/>
    </row>
    <row r="2864" spans="4:5">
      <c r="D2864" s="324"/>
      <c r="E2864" s="566"/>
    </row>
    <row r="2865" spans="4:5">
      <c r="D2865" s="324"/>
      <c r="E2865" s="566"/>
    </row>
    <row r="2866" spans="4:5">
      <c r="D2866" s="324"/>
      <c r="E2866" s="566"/>
    </row>
    <row r="2867" spans="4:5">
      <c r="D2867" s="324"/>
      <c r="E2867" s="566"/>
    </row>
    <row r="2868" spans="4:5">
      <c r="D2868" s="324"/>
      <c r="E2868" s="566"/>
    </row>
    <row r="2869" spans="4:5">
      <c r="D2869" s="324"/>
      <c r="E2869" s="566"/>
    </row>
    <row r="2870" spans="4:5">
      <c r="D2870" s="324"/>
      <c r="E2870" s="566"/>
    </row>
    <row r="2871" spans="4:5">
      <c r="D2871" s="324"/>
      <c r="E2871" s="566"/>
    </row>
    <row r="2872" spans="4:5">
      <c r="D2872" s="324"/>
      <c r="E2872" s="566"/>
    </row>
    <row r="2873" spans="4:5">
      <c r="D2873" s="324"/>
      <c r="E2873" s="566"/>
    </row>
    <row r="2874" spans="4:5">
      <c r="D2874" s="324"/>
      <c r="E2874" s="566"/>
    </row>
    <row r="2875" spans="4:5">
      <c r="D2875" s="324"/>
      <c r="E2875" s="566"/>
    </row>
    <row r="2876" spans="4:5">
      <c r="D2876" s="324"/>
      <c r="E2876" s="566"/>
    </row>
    <row r="2877" spans="4:5">
      <c r="D2877" s="324"/>
      <c r="E2877" s="566"/>
    </row>
    <row r="2878" spans="4:5">
      <c r="D2878" s="324"/>
      <c r="E2878" s="566"/>
    </row>
    <row r="2879" spans="4:5">
      <c r="D2879" s="324"/>
      <c r="E2879" s="566"/>
    </row>
    <row r="2880" spans="4:5">
      <c r="D2880" s="324"/>
      <c r="E2880" s="566"/>
    </row>
    <row r="2881" spans="4:5">
      <c r="D2881" s="324"/>
      <c r="E2881" s="566"/>
    </row>
    <row r="2882" spans="4:5">
      <c r="D2882" s="324"/>
      <c r="E2882" s="566"/>
    </row>
    <row r="2883" spans="4:5">
      <c r="D2883" s="324"/>
      <c r="E2883" s="566"/>
    </row>
    <row r="2884" spans="4:5">
      <c r="D2884" s="324"/>
      <c r="E2884" s="566"/>
    </row>
    <row r="2885" spans="4:5">
      <c r="D2885" s="324"/>
      <c r="E2885" s="566"/>
    </row>
    <row r="2886" spans="4:5">
      <c r="D2886" s="324"/>
      <c r="E2886" s="566"/>
    </row>
    <row r="2887" spans="4:5">
      <c r="D2887" s="324"/>
      <c r="E2887" s="566"/>
    </row>
    <row r="2888" spans="4:5">
      <c r="D2888" s="324"/>
      <c r="E2888" s="566"/>
    </row>
    <row r="2889" spans="4:5">
      <c r="D2889" s="324"/>
      <c r="E2889" s="566"/>
    </row>
    <row r="2890" spans="4:5">
      <c r="D2890" s="324"/>
      <c r="E2890" s="566"/>
    </row>
    <row r="2891" spans="4:5">
      <c r="D2891" s="324"/>
      <c r="E2891" s="566"/>
    </row>
    <row r="2892" spans="4:5">
      <c r="D2892" s="324"/>
      <c r="E2892" s="566"/>
    </row>
    <row r="2893" spans="4:5">
      <c r="D2893" s="324"/>
      <c r="E2893" s="566"/>
    </row>
    <row r="2894" spans="4:5">
      <c r="D2894" s="324"/>
      <c r="E2894" s="566"/>
    </row>
    <row r="2895" spans="4:5">
      <c r="D2895" s="324"/>
      <c r="E2895" s="566"/>
    </row>
    <row r="2896" spans="4:5">
      <c r="D2896" s="324"/>
      <c r="E2896" s="566"/>
    </row>
    <row r="2897" spans="4:5">
      <c r="D2897" s="324"/>
      <c r="E2897" s="566"/>
    </row>
    <row r="2898" spans="4:5">
      <c r="D2898" s="324"/>
      <c r="E2898" s="566"/>
    </row>
    <row r="2899" spans="4:5">
      <c r="D2899" s="324"/>
      <c r="E2899" s="566"/>
    </row>
    <row r="2900" spans="4:5">
      <c r="D2900" s="324"/>
      <c r="E2900" s="566"/>
    </row>
    <row r="2901" spans="4:5">
      <c r="D2901" s="324"/>
      <c r="E2901" s="566"/>
    </row>
    <row r="2902" spans="4:5">
      <c r="D2902" s="324"/>
      <c r="E2902" s="566"/>
    </row>
    <row r="2903" spans="4:5">
      <c r="D2903" s="324"/>
      <c r="E2903" s="566"/>
    </row>
    <row r="2904" spans="4:5">
      <c r="D2904" s="324"/>
      <c r="E2904" s="566"/>
    </row>
    <row r="2905" spans="4:5">
      <c r="D2905" s="324"/>
      <c r="E2905" s="566"/>
    </row>
    <row r="2906" spans="4:5">
      <c r="D2906" s="324"/>
      <c r="E2906" s="566"/>
    </row>
    <row r="2907" spans="4:5">
      <c r="D2907" s="324"/>
      <c r="E2907" s="566"/>
    </row>
    <row r="2908" spans="4:5">
      <c r="D2908" s="324"/>
      <c r="E2908" s="566"/>
    </row>
    <row r="2909" spans="4:5">
      <c r="D2909" s="324"/>
      <c r="E2909" s="566"/>
    </row>
    <row r="2910" spans="4:5">
      <c r="D2910" s="324"/>
      <c r="E2910" s="566"/>
    </row>
    <row r="2911" spans="4:5">
      <c r="D2911" s="324"/>
      <c r="E2911" s="566"/>
    </row>
    <row r="2912" spans="4:5">
      <c r="D2912" s="324"/>
      <c r="E2912" s="566"/>
    </row>
    <row r="2913" spans="4:5">
      <c r="D2913" s="324"/>
      <c r="E2913" s="566"/>
    </row>
    <row r="2914" spans="4:5">
      <c r="D2914" s="324"/>
      <c r="E2914" s="566"/>
    </row>
    <row r="2915" spans="4:5">
      <c r="D2915" s="324"/>
      <c r="E2915" s="566"/>
    </row>
    <row r="2916" spans="4:5">
      <c r="D2916" s="324"/>
      <c r="E2916" s="566"/>
    </row>
    <row r="2917" spans="4:5">
      <c r="D2917" s="324"/>
      <c r="E2917" s="566"/>
    </row>
    <row r="2918" spans="4:5">
      <c r="D2918" s="324"/>
      <c r="E2918" s="566"/>
    </row>
    <row r="2919" spans="4:5">
      <c r="D2919" s="324"/>
      <c r="E2919" s="566"/>
    </row>
    <row r="2920" spans="4:5">
      <c r="D2920" s="324"/>
      <c r="E2920" s="566"/>
    </row>
    <row r="2921" spans="4:5">
      <c r="D2921" s="324"/>
      <c r="E2921" s="566"/>
    </row>
    <row r="2922" spans="4:5">
      <c r="D2922" s="324"/>
      <c r="E2922" s="566"/>
    </row>
    <row r="2923" spans="4:5">
      <c r="D2923" s="324"/>
      <c r="E2923" s="566"/>
    </row>
    <row r="2924" spans="4:5">
      <c r="D2924" s="324"/>
      <c r="E2924" s="566"/>
    </row>
    <row r="2925" spans="4:5">
      <c r="D2925" s="324"/>
      <c r="E2925" s="566"/>
    </row>
    <row r="2926" spans="4:5">
      <c r="D2926" s="324"/>
      <c r="E2926" s="566"/>
    </row>
    <row r="2927" spans="4:5">
      <c r="D2927" s="324"/>
      <c r="E2927" s="566"/>
    </row>
    <row r="2928" spans="4:5">
      <c r="D2928" s="324"/>
      <c r="E2928" s="566"/>
    </row>
    <row r="2929" spans="4:5">
      <c r="D2929" s="324"/>
      <c r="E2929" s="566"/>
    </row>
    <row r="2930" spans="4:5">
      <c r="D2930" s="324"/>
      <c r="E2930" s="566"/>
    </row>
    <row r="2931" spans="4:5">
      <c r="D2931" s="324"/>
      <c r="E2931" s="566"/>
    </row>
    <row r="2932" spans="4:5">
      <c r="D2932" s="324"/>
      <c r="E2932" s="566"/>
    </row>
    <row r="2933" spans="4:5">
      <c r="D2933" s="324"/>
      <c r="E2933" s="566"/>
    </row>
    <row r="2934" spans="4:5">
      <c r="D2934" s="324"/>
      <c r="E2934" s="566"/>
    </row>
    <row r="2935" spans="4:5">
      <c r="D2935" s="324"/>
      <c r="E2935" s="566"/>
    </row>
    <row r="2936" spans="4:5">
      <c r="D2936" s="324"/>
      <c r="E2936" s="566"/>
    </row>
    <row r="2937" spans="4:5">
      <c r="D2937" s="324"/>
      <c r="E2937" s="566"/>
    </row>
    <row r="2938" spans="4:5">
      <c r="D2938" s="324"/>
      <c r="E2938" s="566"/>
    </row>
    <row r="2939" spans="4:5">
      <c r="D2939" s="324"/>
      <c r="E2939" s="566"/>
    </row>
    <row r="2940" spans="4:5">
      <c r="D2940" s="324"/>
      <c r="E2940" s="566"/>
    </row>
    <row r="2941" spans="4:5">
      <c r="D2941" s="324"/>
      <c r="E2941" s="566"/>
    </row>
    <row r="2942" spans="4:5">
      <c r="D2942" s="324"/>
      <c r="E2942" s="566"/>
    </row>
    <row r="2943" spans="4:5">
      <c r="D2943" s="324"/>
      <c r="E2943" s="566"/>
    </row>
    <row r="2944" spans="4:5">
      <c r="D2944" s="324"/>
      <c r="E2944" s="566"/>
    </row>
    <row r="2945" spans="4:5">
      <c r="D2945" s="324"/>
      <c r="E2945" s="566"/>
    </row>
    <row r="2946" spans="4:5">
      <c r="D2946" s="324"/>
      <c r="E2946" s="566"/>
    </row>
    <row r="2947" spans="4:5">
      <c r="D2947" s="324"/>
      <c r="E2947" s="566"/>
    </row>
    <row r="2948" spans="4:5">
      <c r="D2948" s="324"/>
      <c r="E2948" s="566"/>
    </row>
    <row r="2949" spans="4:5">
      <c r="D2949" s="324"/>
      <c r="E2949" s="566"/>
    </row>
    <row r="2950" spans="4:5">
      <c r="D2950" s="324"/>
      <c r="E2950" s="566"/>
    </row>
    <row r="2951" spans="4:5">
      <c r="D2951" s="324"/>
      <c r="E2951" s="566"/>
    </row>
    <row r="2952" spans="4:5">
      <c r="D2952" s="324"/>
      <c r="E2952" s="566"/>
    </row>
    <row r="2953" spans="4:5">
      <c r="D2953" s="324"/>
      <c r="E2953" s="566"/>
    </row>
    <row r="2954" spans="4:5">
      <c r="D2954" s="324"/>
      <c r="E2954" s="566"/>
    </row>
    <row r="2955" spans="4:5">
      <c r="D2955" s="324"/>
      <c r="E2955" s="566"/>
    </row>
    <row r="2956" spans="4:5">
      <c r="D2956" s="324"/>
      <c r="E2956" s="566"/>
    </row>
    <row r="2957" spans="4:5">
      <c r="D2957" s="324"/>
      <c r="E2957" s="566"/>
    </row>
    <row r="2958" spans="4:5">
      <c r="D2958" s="324"/>
      <c r="E2958" s="566"/>
    </row>
    <row r="2959" spans="4:5">
      <c r="D2959" s="324"/>
      <c r="E2959" s="566"/>
    </row>
    <row r="2960" spans="4:5">
      <c r="D2960" s="324"/>
      <c r="E2960" s="566"/>
    </row>
    <row r="2961" spans="4:5">
      <c r="D2961" s="324"/>
      <c r="E2961" s="566"/>
    </row>
    <row r="2962" spans="4:5">
      <c r="D2962" s="324"/>
      <c r="E2962" s="566"/>
    </row>
    <row r="2963" spans="4:5">
      <c r="D2963" s="324"/>
      <c r="E2963" s="566"/>
    </row>
    <row r="2964" spans="4:5">
      <c r="D2964" s="324"/>
      <c r="E2964" s="566"/>
    </row>
    <row r="2965" spans="4:5">
      <c r="D2965" s="324"/>
      <c r="E2965" s="566"/>
    </row>
    <row r="2966" spans="4:5">
      <c r="D2966" s="324"/>
      <c r="E2966" s="566"/>
    </row>
    <row r="2967" spans="4:5">
      <c r="D2967" s="324"/>
      <c r="E2967" s="566"/>
    </row>
    <row r="2968" spans="4:5">
      <c r="D2968" s="324"/>
      <c r="E2968" s="566"/>
    </row>
    <row r="2969" spans="4:5">
      <c r="D2969" s="324"/>
      <c r="E2969" s="566"/>
    </row>
    <row r="2970" spans="4:5">
      <c r="D2970" s="324"/>
      <c r="E2970" s="566"/>
    </row>
    <row r="2971" spans="4:5">
      <c r="D2971" s="324"/>
      <c r="E2971" s="566"/>
    </row>
    <row r="2972" spans="4:5">
      <c r="D2972" s="324"/>
      <c r="E2972" s="566"/>
    </row>
    <row r="2973" spans="4:5">
      <c r="D2973" s="324"/>
      <c r="E2973" s="566"/>
    </row>
    <row r="2974" spans="4:5">
      <c r="D2974" s="324"/>
      <c r="E2974" s="566"/>
    </row>
    <row r="2975" spans="4:5">
      <c r="D2975" s="324"/>
      <c r="E2975" s="566"/>
    </row>
    <row r="2976" spans="4:5">
      <c r="D2976" s="324"/>
      <c r="E2976" s="566"/>
    </row>
    <row r="2977" spans="4:5">
      <c r="D2977" s="324"/>
      <c r="E2977" s="566"/>
    </row>
    <row r="2978" spans="4:5">
      <c r="D2978" s="324"/>
      <c r="E2978" s="566"/>
    </row>
    <row r="2979" spans="4:5">
      <c r="D2979" s="324"/>
      <c r="E2979" s="566"/>
    </row>
    <row r="2980" spans="4:5">
      <c r="D2980" s="324"/>
      <c r="E2980" s="566"/>
    </row>
    <row r="2981" spans="4:5">
      <c r="D2981" s="324"/>
      <c r="E2981" s="566"/>
    </row>
    <row r="2982" spans="4:5">
      <c r="D2982" s="324"/>
      <c r="E2982" s="566"/>
    </row>
    <row r="2983" spans="4:5">
      <c r="D2983" s="324"/>
      <c r="E2983" s="566"/>
    </row>
    <row r="2984" spans="4:5">
      <c r="D2984" s="324"/>
      <c r="E2984" s="566"/>
    </row>
    <row r="2985" spans="4:5">
      <c r="D2985" s="324"/>
      <c r="E2985" s="566"/>
    </row>
    <row r="2986" spans="4:5">
      <c r="D2986" s="324"/>
      <c r="E2986" s="566"/>
    </row>
    <row r="2987" spans="4:5">
      <c r="D2987" s="324"/>
      <c r="E2987" s="566"/>
    </row>
    <row r="2988" spans="4:5">
      <c r="D2988" s="324"/>
      <c r="E2988" s="566"/>
    </row>
    <row r="2989" spans="4:5">
      <c r="D2989" s="324"/>
      <c r="E2989" s="566"/>
    </row>
    <row r="2990" spans="4:5">
      <c r="D2990" s="324"/>
      <c r="E2990" s="566"/>
    </row>
    <row r="2991" spans="4:5">
      <c r="D2991" s="324"/>
      <c r="E2991" s="566"/>
    </row>
    <row r="2992" spans="4:5">
      <c r="D2992" s="324"/>
      <c r="E2992" s="566"/>
    </row>
    <row r="2993" spans="4:5">
      <c r="D2993" s="324"/>
      <c r="E2993" s="566"/>
    </row>
    <row r="2994" spans="4:5">
      <c r="D2994" s="324"/>
      <c r="E2994" s="566"/>
    </row>
    <row r="2995" spans="4:5">
      <c r="D2995" s="324"/>
      <c r="E2995" s="566"/>
    </row>
    <row r="2996" spans="4:5">
      <c r="D2996" s="324"/>
      <c r="E2996" s="566"/>
    </row>
    <row r="2997" spans="4:5">
      <c r="D2997" s="324"/>
      <c r="E2997" s="566"/>
    </row>
    <row r="2998" spans="4:5">
      <c r="D2998" s="324"/>
      <c r="E2998" s="566"/>
    </row>
    <row r="2999" spans="4:5">
      <c r="D2999" s="324"/>
      <c r="E2999" s="566"/>
    </row>
    <row r="3000" spans="4:5">
      <c r="D3000" s="324"/>
      <c r="E3000" s="566"/>
    </row>
    <row r="3001" spans="4:5">
      <c r="D3001" s="324"/>
      <c r="E3001" s="566"/>
    </row>
    <row r="3002" spans="4:5">
      <c r="D3002" s="324"/>
      <c r="E3002" s="566"/>
    </row>
    <row r="3003" spans="4:5">
      <c r="D3003" s="324"/>
      <c r="E3003" s="566"/>
    </row>
    <row r="3004" spans="4:5">
      <c r="D3004" s="324"/>
      <c r="E3004" s="566"/>
    </row>
    <row r="3005" spans="4:5">
      <c r="D3005" s="324"/>
      <c r="E3005" s="566"/>
    </row>
    <row r="3006" spans="4:5">
      <c r="D3006" s="324"/>
      <c r="E3006" s="566"/>
    </row>
    <row r="3007" spans="4:5">
      <c r="D3007" s="324"/>
      <c r="E3007" s="566"/>
    </row>
    <row r="3008" spans="4:5">
      <c r="D3008" s="324"/>
      <c r="E3008" s="566"/>
    </row>
    <row r="3009" spans="4:5">
      <c r="D3009" s="324"/>
      <c r="E3009" s="566"/>
    </row>
    <row r="3010" spans="4:5">
      <c r="D3010" s="324"/>
      <c r="E3010" s="566"/>
    </row>
    <row r="3011" spans="4:5">
      <c r="D3011" s="324"/>
      <c r="E3011" s="566"/>
    </row>
    <row r="3012" spans="4:5">
      <c r="D3012" s="324"/>
      <c r="E3012" s="566"/>
    </row>
    <row r="3013" spans="4:5">
      <c r="D3013" s="324"/>
      <c r="E3013" s="566"/>
    </row>
    <row r="3014" spans="4:5">
      <c r="D3014" s="324"/>
      <c r="E3014" s="566"/>
    </row>
    <row r="3015" spans="4:5">
      <c r="D3015" s="324"/>
      <c r="E3015" s="566"/>
    </row>
    <row r="3016" spans="4:5">
      <c r="D3016" s="324"/>
      <c r="E3016" s="566"/>
    </row>
    <row r="3017" spans="4:5">
      <c r="D3017" s="324"/>
      <c r="E3017" s="566"/>
    </row>
    <row r="3018" spans="4:5">
      <c r="D3018" s="324"/>
      <c r="E3018" s="566"/>
    </row>
    <row r="3019" spans="4:5">
      <c r="D3019" s="324"/>
      <c r="E3019" s="566"/>
    </row>
    <row r="3020" spans="4:5">
      <c r="D3020" s="324"/>
      <c r="E3020" s="566"/>
    </row>
    <row r="3021" spans="4:5">
      <c r="D3021" s="324"/>
      <c r="E3021" s="566"/>
    </row>
    <row r="3022" spans="4:5">
      <c r="D3022" s="324"/>
      <c r="E3022" s="566"/>
    </row>
    <row r="3023" spans="4:5">
      <c r="D3023" s="324"/>
      <c r="E3023" s="566"/>
    </row>
    <row r="3024" spans="4:5">
      <c r="D3024" s="324"/>
      <c r="E3024" s="566"/>
    </row>
    <row r="3025" spans="4:5">
      <c r="D3025" s="324"/>
      <c r="E3025" s="566"/>
    </row>
    <row r="3026" spans="4:5">
      <c r="D3026" s="324"/>
      <c r="E3026" s="566"/>
    </row>
    <row r="3027" spans="4:5">
      <c r="D3027" s="324"/>
      <c r="E3027" s="566"/>
    </row>
    <row r="3028" spans="4:5">
      <c r="D3028" s="324"/>
      <c r="E3028" s="566"/>
    </row>
    <row r="3029" spans="4:5">
      <c r="D3029" s="324"/>
      <c r="E3029" s="566"/>
    </row>
    <row r="3030" spans="4:5">
      <c r="D3030" s="324"/>
      <c r="E3030" s="566"/>
    </row>
    <row r="3031" spans="4:5">
      <c r="D3031" s="324"/>
      <c r="E3031" s="566"/>
    </row>
    <row r="3032" spans="4:5">
      <c r="D3032" s="324"/>
      <c r="E3032" s="566"/>
    </row>
    <row r="3033" spans="4:5">
      <c r="D3033" s="324"/>
      <c r="E3033" s="566"/>
    </row>
    <row r="3034" spans="4:5">
      <c r="D3034" s="324"/>
      <c r="E3034" s="566"/>
    </row>
    <row r="3035" spans="4:5">
      <c r="D3035" s="324"/>
      <c r="E3035" s="566"/>
    </row>
    <row r="3036" spans="4:5">
      <c r="D3036" s="324"/>
      <c r="E3036" s="566"/>
    </row>
    <row r="3037" spans="4:5">
      <c r="D3037" s="324"/>
      <c r="E3037" s="566"/>
    </row>
    <row r="3038" spans="4:5">
      <c r="D3038" s="324"/>
      <c r="E3038" s="566"/>
    </row>
    <row r="3039" spans="4:5">
      <c r="D3039" s="324"/>
      <c r="E3039" s="566"/>
    </row>
    <row r="3040" spans="4:5">
      <c r="D3040" s="324"/>
      <c r="E3040" s="566"/>
    </row>
    <row r="3041" spans="4:5">
      <c r="D3041" s="324"/>
      <c r="E3041" s="566"/>
    </row>
    <row r="3042" spans="4:5">
      <c r="D3042" s="324"/>
      <c r="E3042" s="566"/>
    </row>
    <row r="3043" spans="4:5">
      <c r="D3043" s="324"/>
      <c r="E3043" s="566"/>
    </row>
    <row r="3044" spans="4:5">
      <c r="D3044" s="324"/>
      <c r="E3044" s="566"/>
    </row>
    <row r="3045" spans="4:5">
      <c r="D3045" s="324"/>
      <c r="E3045" s="566"/>
    </row>
    <row r="3046" spans="4:5">
      <c r="D3046" s="324"/>
      <c r="E3046" s="566"/>
    </row>
    <row r="3047" spans="4:5">
      <c r="D3047" s="324"/>
      <c r="E3047" s="566"/>
    </row>
    <row r="3048" spans="4:5">
      <c r="D3048" s="324"/>
      <c r="E3048" s="566"/>
    </row>
    <row r="3049" spans="4:5">
      <c r="D3049" s="324"/>
      <c r="E3049" s="566"/>
    </row>
    <row r="3050" spans="4:5">
      <c r="D3050" s="324"/>
      <c r="E3050" s="566"/>
    </row>
    <row r="3051" spans="4:5">
      <c r="D3051" s="324"/>
      <c r="E3051" s="566"/>
    </row>
    <row r="3052" spans="4:5">
      <c r="D3052" s="324"/>
      <c r="E3052" s="566"/>
    </row>
    <row r="3053" spans="4:5">
      <c r="D3053" s="324"/>
      <c r="E3053" s="566"/>
    </row>
    <row r="3054" spans="4:5">
      <c r="D3054" s="324"/>
      <c r="E3054" s="566"/>
    </row>
    <row r="3055" spans="4:5">
      <c r="D3055" s="324"/>
      <c r="E3055" s="566"/>
    </row>
    <row r="3056" spans="4:5">
      <c r="D3056" s="324"/>
      <c r="E3056" s="566"/>
    </row>
    <row r="3057" spans="4:5">
      <c r="D3057" s="324"/>
      <c r="E3057" s="566"/>
    </row>
    <row r="3058" spans="4:5">
      <c r="D3058" s="324"/>
      <c r="E3058" s="566"/>
    </row>
    <row r="3059" spans="4:5">
      <c r="D3059" s="324"/>
      <c r="E3059" s="566"/>
    </row>
    <row r="3060" spans="4:5">
      <c r="D3060" s="324"/>
      <c r="E3060" s="566"/>
    </row>
    <row r="3061" spans="4:5">
      <c r="D3061" s="324"/>
      <c r="E3061" s="566"/>
    </row>
    <row r="3062" spans="4:5">
      <c r="D3062" s="324"/>
      <c r="E3062" s="566"/>
    </row>
    <row r="3063" spans="4:5">
      <c r="D3063" s="324"/>
      <c r="E3063" s="566"/>
    </row>
    <row r="3064" spans="4:5">
      <c r="D3064" s="324"/>
      <c r="E3064" s="566"/>
    </row>
    <row r="3065" spans="4:5">
      <c r="D3065" s="324"/>
      <c r="E3065" s="566"/>
    </row>
    <row r="3066" spans="4:5">
      <c r="D3066" s="324"/>
      <c r="E3066" s="566"/>
    </row>
    <row r="3067" spans="4:5">
      <c r="D3067" s="324"/>
      <c r="E3067" s="566"/>
    </row>
    <row r="3068" spans="4:5">
      <c r="D3068" s="324"/>
      <c r="E3068" s="566"/>
    </row>
    <row r="3069" spans="4:5">
      <c r="D3069" s="324"/>
      <c r="E3069" s="566"/>
    </row>
    <row r="3070" spans="4:5">
      <c r="D3070" s="324"/>
      <c r="E3070" s="566"/>
    </row>
    <row r="3071" spans="4:5">
      <c r="D3071" s="324"/>
      <c r="E3071" s="566"/>
    </row>
    <row r="3072" spans="4:5">
      <c r="D3072" s="324"/>
      <c r="E3072" s="566"/>
    </row>
    <row r="3073" spans="4:5">
      <c r="D3073" s="324"/>
      <c r="E3073" s="566"/>
    </row>
    <row r="3074" spans="4:5">
      <c r="D3074" s="324"/>
      <c r="E3074" s="566"/>
    </row>
    <row r="3075" spans="4:5">
      <c r="D3075" s="324"/>
      <c r="E3075" s="566"/>
    </row>
    <row r="3076" spans="4:5">
      <c r="D3076" s="324"/>
      <c r="E3076" s="566"/>
    </row>
    <row r="3077" spans="4:5">
      <c r="D3077" s="324"/>
      <c r="E3077" s="566"/>
    </row>
    <row r="3078" spans="4:5">
      <c r="D3078" s="324"/>
      <c r="E3078" s="566"/>
    </row>
    <row r="3079" spans="4:5">
      <c r="D3079" s="324"/>
      <c r="E3079" s="566"/>
    </row>
    <row r="3080" spans="4:5">
      <c r="D3080" s="324"/>
      <c r="E3080" s="566"/>
    </row>
    <row r="3081" spans="4:5">
      <c r="D3081" s="324"/>
      <c r="E3081" s="566"/>
    </row>
    <row r="3082" spans="4:5">
      <c r="D3082" s="324"/>
      <c r="E3082" s="566"/>
    </row>
    <row r="3083" spans="4:5">
      <c r="D3083" s="324"/>
      <c r="E3083" s="566"/>
    </row>
    <row r="3084" spans="4:5">
      <c r="D3084" s="324"/>
      <c r="E3084" s="566"/>
    </row>
    <row r="3085" spans="4:5">
      <c r="D3085" s="324"/>
      <c r="E3085" s="566"/>
    </row>
    <row r="3086" spans="4:5">
      <c r="D3086" s="324"/>
      <c r="E3086" s="566"/>
    </row>
    <row r="3087" spans="4:5">
      <c r="D3087" s="324"/>
      <c r="E3087" s="566"/>
    </row>
    <row r="3088" spans="4:5">
      <c r="D3088" s="324"/>
      <c r="E3088" s="566"/>
    </row>
    <row r="3089" spans="4:5">
      <c r="D3089" s="324"/>
      <c r="E3089" s="566"/>
    </row>
    <row r="3090" spans="4:5">
      <c r="D3090" s="324"/>
      <c r="E3090" s="566"/>
    </row>
    <row r="3091" spans="4:5">
      <c r="D3091" s="324"/>
      <c r="E3091" s="566"/>
    </row>
    <row r="3092" spans="4:5">
      <c r="D3092" s="324"/>
      <c r="E3092" s="566"/>
    </row>
    <row r="3093" spans="4:5">
      <c r="D3093" s="324"/>
      <c r="E3093" s="566"/>
    </row>
    <row r="3094" spans="4:5">
      <c r="D3094" s="324"/>
      <c r="E3094" s="566"/>
    </row>
    <row r="3095" spans="4:5">
      <c r="D3095" s="324"/>
      <c r="E3095" s="566"/>
    </row>
    <row r="3096" spans="4:5">
      <c r="D3096" s="324"/>
      <c r="E3096" s="566"/>
    </row>
    <row r="3097" spans="4:5">
      <c r="D3097" s="324"/>
      <c r="E3097" s="566"/>
    </row>
    <row r="3098" spans="4:5">
      <c r="D3098" s="324"/>
      <c r="E3098" s="566"/>
    </row>
    <row r="3099" spans="4:5">
      <c r="D3099" s="324"/>
      <c r="E3099" s="566"/>
    </row>
    <row r="3100" spans="4:5">
      <c r="D3100" s="324"/>
      <c r="E3100" s="566"/>
    </row>
    <row r="3101" spans="4:5">
      <c r="D3101" s="324"/>
      <c r="E3101" s="566"/>
    </row>
    <row r="3102" spans="4:5">
      <c r="D3102" s="324"/>
      <c r="E3102" s="566"/>
    </row>
    <row r="3103" spans="4:5">
      <c r="D3103" s="324"/>
      <c r="E3103" s="566"/>
    </row>
    <row r="3104" spans="4:5">
      <c r="D3104" s="324"/>
      <c r="E3104" s="566"/>
    </row>
    <row r="3105" spans="4:5">
      <c r="D3105" s="324"/>
      <c r="E3105" s="566"/>
    </row>
    <row r="3106" spans="4:5">
      <c r="D3106" s="324"/>
      <c r="E3106" s="566"/>
    </row>
    <row r="3107" spans="4:5">
      <c r="D3107" s="324"/>
      <c r="E3107" s="566"/>
    </row>
    <row r="3108" spans="4:5">
      <c r="D3108" s="324"/>
      <c r="E3108" s="566"/>
    </row>
    <row r="3109" spans="4:5">
      <c r="D3109" s="324"/>
      <c r="E3109" s="566"/>
    </row>
    <row r="3110" spans="4:5">
      <c r="D3110" s="324"/>
      <c r="E3110" s="566"/>
    </row>
    <row r="3111" spans="4:5">
      <c r="D3111" s="324"/>
      <c r="E3111" s="566"/>
    </row>
    <row r="3112" spans="4:5">
      <c r="D3112" s="324"/>
      <c r="E3112" s="566"/>
    </row>
    <row r="3113" spans="4:5">
      <c r="D3113" s="324"/>
      <c r="E3113" s="566"/>
    </row>
    <row r="3114" spans="4:5">
      <c r="D3114" s="324"/>
      <c r="E3114" s="566"/>
    </row>
    <row r="3115" spans="4:5">
      <c r="D3115" s="324"/>
      <c r="E3115" s="566"/>
    </row>
    <row r="3116" spans="4:5">
      <c r="D3116" s="324"/>
      <c r="E3116" s="566"/>
    </row>
    <row r="3117" spans="4:5">
      <c r="D3117" s="324"/>
      <c r="E3117" s="566"/>
    </row>
    <row r="3118" spans="4:5">
      <c r="D3118" s="324"/>
      <c r="E3118" s="566"/>
    </row>
    <row r="3119" spans="4:5">
      <c r="D3119" s="324"/>
      <c r="E3119" s="566"/>
    </row>
    <row r="3120" spans="4:5">
      <c r="D3120" s="324"/>
      <c r="E3120" s="566"/>
    </row>
    <row r="3121" spans="4:5">
      <c r="D3121" s="324"/>
      <c r="E3121" s="566"/>
    </row>
    <row r="3122" spans="4:5">
      <c r="D3122" s="324"/>
      <c r="E3122" s="566"/>
    </row>
    <row r="3123" spans="4:5">
      <c r="D3123" s="324"/>
      <c r="E3123" s="566"/>
    </row>
    <row r="3124" spans="4:5">
      <c r="D3124" s="324"/>
      <c r="E3124" s="566"/>
    </row>
    <row r="3125" spans="4:5">
      <c r="D3125" s="324"/>
      <c r="E3125" s="566"/>
    </row>
    <row r="3126" spans="4:5">
      <c r="D3126" s="324"/>
      <c r="E3126" s="566"/>
    </row>
    <row r="3127" spans="4:5">
      <c r="D3127" s="324"/>
      <c r="E3127" s="566"/>
    </row>
    <row r="3128" spans="4:5">
      <c r="D3128" s="324"/>
      <c r="E3128" s="566"/>
    </row>
    <row r="3129" spans="4:5">
      <c r="D3129" s="324"/>
      <c r="E3129" s="566"/>
    </row>
    <row r="3130" spans="4:5">
      <c r="D3130" s="324"/>
      <c r="E3130" s="566"/>
    </row>
    <row r="3131" spans="4:5">
      <c r="D3131" s="324"/>
      <c r="E3131" s="566"/>
    </row>
    <row r="3132" spans="4:5">
      <c r="D3132" s="324"/>
      <c r="E3132" s="566"/>
    </row>
    <row r="3133" spans="4:5">
      <c r="D3133" s="324"/>
      <c r="E3133" s="566"/>
    </row>
    <row r="3134" spans="4:5">
      <c r="D3134" s="324"/>
      <c r="E3134" s="566"/>
    </row>
    <row r="3135" spans="4:5">
      <c r="D3135" s="324"/>
      <c r="E3135" s="566"/>
    </row>
    <row r="3136" spans="4:5">
      <c r="D3136" s="324"/>
      <c r="E3136" s="566"/>
    </row>
    <row r="3137" spans="4:5">
      <c r="D3137" s="324"/>
      <c r="E3137" s="566"/>
    </row>
    <row r="3138" spans="4:5">
      <c r="D3138" s="324"/>
      <c r="E3138" s="566"/>
    </row>
    <row r="3139" spans="4:5">
      <c r="D3139" s="324"/>
      <c r="E3139" s="566"/>
    </row>
    <row r="3140" spans="4:5">
      <c r="D3140" s="324"/>
      <c r="E3140" s="566"/>
    </row>
    <row r="3141" spans="4:5">
      <c r="D3141" s="324"/>
      <c r="E3141" s="566"/>
    </row>
    <row r="3142" spans="4:5">
      <c r="D3142" s="324"/>
      <c r="E3142" s="566"/>
    </row>
    <row r="3143" spans="4:5">
      <c r="D3143" s="324"/>
      <c r="E3143" s="566"/>
    </row>
    <row r="3144" spans="4:5">
      <c r="D3144" s="324"/>
      <c r="E3144" s="566"/>
    </row>
    <row r="3145" spans="4:5">
      <c r="D3145" s="324"/>
      <c r="E3145" s="566"/>
    </row>
    <row r="3146" spans="4:5">
      <c r="D3146" s="324"/>
      <c r="E3146" s="566"/>
    </row>
    <row r="3147" spans="4:5">
      <c r="D3147" s="324"/>
      <c r="E3147" s="566"/>
    </row>
    <row r="3148" spans="4:5">
      <c r="D3148" s="324"/>
      <c r="E3148" s="566"/>
    </row>
    <row r="3149" spans="4:5">
      <c r="D3149" s="324"/>
      <c r="E3149" s="566"/>
    </row>
    <row r="3150" spans="4:5">
      <c r="D3150" s="324"/>
      <c r="E3150" s="566"/>
    </row>
    <row r="3151" spans="4:5">
      <c r="D3151" s="324"/>
      <c r="E3151" s="566"/>
    </row>
    <row r="3152" spans="4:5">
      <c r="D3152" s="324"/>
      <c r="E3152" s="566"/>
    </row>
    <row r="3153" spans="4:5">
      <c r="D3153" s="324"/>
      <c r="E3153" s="566"/>
    </row>
    <row r="3154" spans="4:5">
      <c r="D3154" s="324"/>
      <c r="E3154" s="566"/>
    </row>
    <row r="3155" spans="4:5">
      <c r="D3155" s="324"/>
      <c r="E3155" s="566"/>
    </row>
    <row r="3156" spans="4:5">
      <c r="D3156" s="324"/>
      <c r="E3156" s="566"/>
    </row>
    <row r="3157" spans="4:5">
      <c r="D3157" s="324"/>
      <c r="E3157" s="566"/>
    </row>
    <row r="3158" spans="4:5">
      <c r="D3158" s="324"/>
      <c r="E3158" s="566"/>
    </row>
    <row r="3159" spans="4:5">
      <c r="D3159" s="324"/>
      <c r="E3159" s="566"/>
    </row>
    <row r="3160" spans="4:5">
      <c r="D3160" s="324"/>
      <c r="E3160" s="566"/>
    </row>
    <row r="3161" spans="4:5">
      <c r="D3161" s="324"/>
      <c r="E3161" s="566"/>
    </row>
    <row r="3162" spans="4:5">
      <c r="D3162" s="324"/>
      <c r="E3162" s="566"/>
    </row>
    <row r="3163" spans="4:5">
      <c r="D3163" s="324"/>
      <c r="E3163" s="566"/>
    </row>
    <row r="3164" spans="4:5">
      <c r="D3164" s="324"/>
      <c r="E3164" s="566"/>
    </row>
    <row r="3165" spans="4:5">
      <c r="D3165" s="324"/>
      <c r="E3165" s="566"/>
    </row>
    <row r="3166" spans="4:5">
      <c r="D3166" s="324"/>
      <c r="E3166" s="566"/>
    </row>
    <row r="3167" spans="4:5">
      <c r="D3167" s="324"/>
      <c r="E3167" s="566"/>
    </row>
    <row r="3168" spans="4:5">
      <c r="D3168" s="324"/>
      <c r="E3168" s="566"/>
    </row>
    <row r="3169" spans="4:5">
      <c r="D3169" s="324"/>
      <c r="E3169" s="566"/>
    </row>
    <row r="3170" spans="4:5">
      <c r="D3170" s="324"/>
      <c r="E3170" s="566"/>
    </row>
    <row r="3171" spans="4:5">
      <c r="D3171" s="324"/>
      <c r="E3171" s="566"/>
    </row>
    <row r="3172" spans="4:5">
      <c r="D3172" s="324"/>
      <c r="E3172" s="566"/>
    </row>
    <row r="3173" spans="4:5">
      <c r="D3173" s="324"/>
      <c r="E3173" s="566"/>
    </row>
    <row r="3174" spans="4:5">
      <c r="D3174" s="324"/>
      <c r="E3174" s="566"/>
    </row>
    <row r="3175" spans="4:5">
      <c r="D3175" s="324"/>
      <c r="E3175" s="566"/>
    </row>
    <row r="3176" spans="4:5">
      <c r="D3176" s="324"/>
      <c r="E3176" s="566"/>
    </row>
    <row r="3177" spans="4:5">
      <c r="D3177" s="324"/>
      <c r="E3177" s="566"/>
    </row>
    <row r="3178" spans="4:5">
      <c r="D3178" s="324"/>
      <c r="E3178" s="566"/>
    </row>
    <row r="3179" spans="4:5">
      <c r="D3179" s="324"/>
      <c r="E3179" s="566"/>
    </row>
    <row r="3180" spans="4:5">
      <c r="D3180" s="324"/>
      <c r="E3180" s="566"/>
    </row>
    <row r="3181" spans="4:5">
      <c r="D3181" s="324"/>
      <c r="E3181" s="566"/>
    </row>
    <row r="3182" spans="4:5">
      <c r="D3182" s="324"/>
      <c r="E3182" s="566"/>
    </row>
    <row r="3183" spans="4:5">
      <c r="D3183" s="324"/>
      <c r="E3183" s="566"/>
    </row>
    <row r="3184" spans="4:5">
      <c r="D3184" s="324"/>
      <c r="E3184" s="566"/>
    </row>
    <row r="3185" spans="4:5">
      <c r="D3185" s="324"/>
      <c r="E3185" s="566"/>
    </row>
    <row r="3186" spans="4:5">
      <c r="D3186" s="324"/>
      <c r="E3186" s="566"/>
    </row>
    <row r="3187" spans="4:5">
      <c r="D3187" s="324"/>
      <c r="E3187" s="566"/>
    </row>
    <row r="3188" spans="4:5">
      <c r="D3188" s="324"/>
      <c r="E3188" s="566"/>
    </row>
    <row r="3189" spans="4:5">
      <c r="D3189" s="324"/>
      <c r="E3189" s="566"/>
    </row>
    <row r="3190" spans="4:5">
      <c r="D3190" s="324"/>
      <c r="E3190" s="566"/>
    </row>
    <row r="3191" spans="4:5">
      <c r="D3191" s="324"/>
      <c r="E3191" s="566"/>
    </row>
    <row r="3192" spans="4:5">
      <c r="D3192" s="324"/>
      <c r="E3192" s="566"/>
    </row>
    <row r="3193" spans="4:5">
      <c r="D3193" s="324"/>
      <c r="E3193" s="566"/>
    </row>
    <row r="3194" spans="4:5">
      <c r="D3194" s="324"/>
      <c r="E3194" s="566"/>
    </row>
    <row r="3195" spans="4:5">
      <c r="D3195" s="324"/>
      <c r="E3195" s="566"/>
    </row>
    <row r="3196" spans="4:5">
      <c r="D3196" s="324"/>
      <c r="E3196" s="566"/>
    </row>
    <row r="3197" spans="4:5">
      <c r="D3197" s="324"/>
      <c r="E3197" s="566"/>
    </row>
    <row r="3198" spans="4:5">
      <c r="D3198" s="324"/>
      <c r="E3198" s="566"/>
    </row>
    <row r="3199" spans="4:5">
      <c r="D3199" s="324"/>
      <c r="E3199" s="566"/>
    </row>
    <row r="3200" spans="4:5">
      <c r="D3200" s="324"/>
      <c r="E3200" s="566"/>
    </row>
    <row r="3201" spans="4:5">
      <c r="D3201" s="324"/>
      <c r="E3201" s="566"/>
    </row>
    <row r="3202" spans="4:5">
      <c r="D3202" s="324"/>
      <c r="E3202" s="566"/>
    </row>
    <row r="3203" spans="4:5">
      <c r="D3203" s="324"/>
      <c r="E3203" s="566"/>
    </row>
    <row r="3204" spans="4:5">
      <c r="D3204" s="324"/>
      <c r="E3204" s="566"/>
    </row>
    <row r="3205" spans="4:5">
      <c r="D3205" s="324"/>
      <c r="E3205" s="566"/>
    </row>
    <row r="3206" spans="4:5">
      <c r="D3206" s="324"/>
      <c r="E3206" s="566"/>
    </row>
    <row r="3207" spans="4:5">
      <c r="D3207" s="324"/>
      <c r="E3207" s="566"/>
    </row>
    <row r="3208" spans="4:5">
      <c r="D3208" s="324"/>
      <c r="E3208" s="566"/>
    </row>
    <row r="3209" spans="4:5">
      <c r="D3209" s="324"/>
      <c r="E3209" s="566"/>
    </row>
    <row r="3210" spans="4:5">
      <c r="D3210" s="324"/>
      <c r="E3210" s="566"/>
    </row>
    <row r="3211" spans="4:5">
      <c r="D3211" s="324"/>
      <c r="E3211" s="566"/>
    </row>
    <row r="3212" spans="4:5">
      <c r="D3212" s="324"/>
      <c r="E3212" s="566"/>
    </row>
    <row r="3213" spans="4:5">
      <c r="D3213" s="324"/>
      <c r="E3213" s="566"/>
    </row>
    <row r="3214" spans="4:5">
      <c r="D3214" s="324"/>
      <c r="E3214" s="566"/>
    </row>
    <row r="3215" spans="4:5">
      <c r="D3215" s="324"/>
      <c r="E3215" s="566"/>
    </row>
    <row r="3216" spans="4:5">
      <c r="D3216" s="324"/>
      <c r="E3216" s="566"/>
    </row>
    <row r="3217" spans="4:5">
      <c r="D3217" s="324"/>
      <c r="E3217" s="566"/>
    </row>
    <row r="3218" spans="4:5">
      <c r="D3218" s="324"/>
      <c r="E3218" s="566"/>
    </row>
    <row r="3219" spans="4:5">
      <c r="D3219" s="324"/>
      <c r="E3219" s="566"/>
    </row>
    <row r="3220" spans="4:5">
      <c r="D3220" s="324"/>
      <c r="E3220" s="566"/>
    </row>
    <row r="3221" spans="4:5">
      <c r="D3221" s="324"/>
      <c r="E3221" s="566"/>
    </row>
    <row r="3222" spans="4:5">
      <c r="D3222" s="324"/>
      <c r="E3222" s="566"/>
    </row>
    <row r="3223" spans="4:5">
      <c r="D3223" s="324"/>
      <c r="E3223" s="566"/>
    </row>
    <row r="3224" spans="4:5">
      <c r="D3224" s="324"/>
      <c r="E3224" s="566"/>
    </row>
    <row r="3225" spans="4:5">
      <c r="D3225" s="324"/>
      <c r="E3225" s="566"/>
    </row>
    <row r="3226" spans="4:5">
      <c r="D3226" s="324"/>
      <c r="E3226" s="566"/>
    </row>
    <row r="3227" spans="4:5">
      <c r="D3227" s="324"/>
      <c r="E3227" s="566"/>
    </row>
    <row r="3228" spans="4:5">
      <c r="D3228" s="324"/>
      <c r="E3228" s="566"/>
    </row>
    <row r="3229" spans="4:5">
      <c r="D3229" s="324"/>
      <c r="E3229" s="566"/>
    </row>
    <row r="3230" spans="4:5">
      <c r="D3230" s="324"/>
      <c r="E3230" s="566"/>
    </row>
    <row r="3231" spans="4:5">
      <c r="D3231" s="324"/>
      <c r="E3231" s="566"/>
    </row>
    <row r="3232" spans="4:5">
      <c r="D3232" s="324"/>
      <c r="E3232" s="566"/>
    </row>
    <row r="3233" spans="4:5">
      <c r="D3233" s="324"/>
      <c r="E3233" s="566"/>
    </row>
    <row r="3234" spans="4:5">
      <c r="D3234" s="324"/>
      <c r="E3234" s="566"/>
    </row>
    <row r="3235" spans="4:5">
      <c r="D3235" s="324"/>
      <c r="E3235" s="566"/>
    </row>
    <row r="3236" spans="4:5">
      <c r="D3236" s="324"/>
      <c r="E3236" s="566"/>
    </row>
    <row r="3237" spans="4:5">
      <c r="D3237" s="324"/>
      <c r="E3237" s="566"/>
    </row>
    <row r="3238" spans="4:5">
      <c r="D3238" s="324"/>
      <c r="E3238" s="566"/>
    </row>
    <row r="3239" spans="4:5">
      <c r="D3239" s="324"/>
      <c r="E3239" s="566"/>
    </row>
    <row r="3240" spans="4:5">
      <c r="D3240" s="324"/>
      <c r="E3240" s="566"/>
    </row>
    <row r="3241" spans="4:5">
      <c r="D3241" s="324"/>
      <c r="E3241" s="566"/>
    </row>
    <row r="3242" spans="4:5">
      <c r="D3242" s="324"/>
      <c r="E3242" s="566"/>
    </row>
    <row r="3243" spans="4:5">
      <c r="D3243" s="324"/>
      <c r="E3243" s="566"/>
    </row>
    <row r="3244" spans="4:5">
      <c r="D3244" s="324"/>
      <c r="E3244" s="566"/>
    </row>
    <row r="3245" spans="4:5">
      <c r="D3245" s="324"/>
      <c r="E3245" s="566"/>
    </row>
    <row r="3246" spans="4:5">
      <c r="D3246" s="324"/>
      <c r="E3246" s="566"/>
    </row>
    <row r="3247" spans="4:5">
      <c r="D3247" s="324"/>
      <c r="E3247" s="566"/>
    </row>
    <row r="3248" spans="4:5">
      <c r="D3248" s="324"/>
      <c r="E3248" s="566"/>
    </row>
    <row r="3249" spans="4:5">
      <c r="D3249" s="324"/>
      <c r="E3249" s="566"/>
    </row>
    <row r="3250" spans="4:5">
      <c r="D3250" s="324"/>
      <c r="E3250" s="566"/>
    </row>
    <row r="3251" spans="4:5">
      <c r="D3251" s="324"/>
      <c r="E3251" s="566"/>
    </row>
    <row r="3252" spans="4:5">
      <c r="D3252" s="324"/>
      <c r="E3252" s="566"/>
    </row>
    <row r="3253" spans="4:5">
      <c r="D3253" s="324"/>
      <c r="E3253" s="566"/>
    </row>
    <row r="3254" spans="4:5">
      <c r="D3254" s="324"/>
      <c r="E3254" s="566"/>
    </row>
    <row r="3255" spans="4:5">
      <c r="D3255" s="324"/>
      <c r="E3255" s="566"/>
    </row>
    <row r="3256" spans="4:5">
      <c r="D3256" s="324"/>
      <c r="E3256" s="566"/>
    </row>
    <row r="3257" spans="4:5">
      <c r="D3257" s="324"/>
      <c r="E3257" s="566"/>
    </row>
    <row r="3258" spans="4:5">
      <c r="D3258" s="324"/>
      <c r="E3258" s="566"/>
    </row>
    <row r="3259" spans="4:5">
      <c r="D3259" s="324"/>
      <c r="E3259" s="566"/>
    </row>
    <row r="3260" spans="4:5">
      <c r="D3260" s="324"/>
      <c r="E3260" s="566"/>
    </row>
    <row r="3261" spans="4:5">
      <c r="D3261" s="324"/>
      <c r="E3261" s="566"/>
    </row>
    <row r="3262" spans="4:5">
      <c r="D3262" s="324"/>
      <c r="E3262" s="566"/>
    </row>
    <row r="3263" spans="4:5">
      <c r="D3263" s="324"/>
      <c r="E3263" s="566"/>
    </row>
    <row r="3264" spans="4:5">
      <c r="D3264" s="324"/>
      <c r="E3264" s="566"/>
    </row>
    <row r="3265" spans="4:5">
      <c r="D3265" s="324"/>
      <c r="E3265" s="566"/>
    </row>
    <row r="3266" spans="4:5">
      <c r="D3266" s="324"/>
      <c r="E3266" s="566"/>
    </row>
    <row r="3267" spans="4:5">
      <c r="D3267" s="324"/>
      <c r="E3267" s="566"/>
    </row>
    <row r="3268" spans="4:5">
      <c r="D3268" s="324"/>
      <c r="E3268" s="566"/>
    </row>
    <row r="3269" spans="4:5">
      <c r="D3269" s="324"/>
      <c r="E3269" s="566"/>
    </row>
    <row r="3270" spans="4:5">
      <c r="D3270" s="324"/>
      <c r="E3270" s="566"/>
    </row>
    <row r="3271" spans="4:5">
      <c r="D3271" s="324"/>
      <c r="E3271" s="566"/>
    </row>
    <row r="3272" spans="4:5">
      <c r="D3272" s="324"/>
      <c r="E3272" s="566"/>
    </row>
    <row r="3273" spans="4:5">
      <c r="D3273" s="324"/>
      <c r="E3273" s="566"/>
    </row>
    <row r="3274" spans="4:5">
      <c r="D3274" s="324"/>
      <c r="E3274" s="566"/>
    </row>
    <row r="3275" spans="4:5">
      <c r="D3275" s="324"/>
      <c r="E3275" s="566"/>
    </row>
    <row r="3276" spans="4:5">
      <c r="D3276" s="324"/>
      <c r="E3276" s="566"/>
    </row>
    <row r="3277" spans="4:5">
      <c r="D3277" s="324"/>
      <c r="E3277" s="566"/>
    </row>
    <row r="3278" spans="4:5">
      <c r="D3278" s="324"/>
      <c r="E3278" s="566"/>
    </row>
    <row r="3279" spans="4:5">
      <c r="D3279" s="324"/>
      <c r="E3279" s="566"/>
    </row>
    <row r="3280" spans="4:5">
      <c r="D3280" s="324"/>
      <c r="E3280" s="566"/>
    </row>
    <row r="3281" spans="4:5">
      <c r="D3281" s="324"/>
      <c r="E3281" s="566"/>
    </row>
    <row r="3282" spans="4:5">
      <c r="D3282" s="324"/>
      <c r="E3282" s="566"/>
    </row>
    <row r="3283" spans="4:5">
      <c r="D3283" s="324"/>
      <c r="E3283" s="566"/>
    </row>
    <row r="3284" spans="4:5">
      <c r="D3284" s="324"/>
      <c r="E3284" s="566"/>
    </row>
    <row r="3285" spans="4:5">
      <c r="D3285" s="324"/>
      <c r="E3285" s="566"/>
    </row>
    <row r="3286" spans="4:5">
      <c r="D3286" s="324"/>
      <c r="E3286" s="566"/>
    </row>
    <row r="3287" spans="4:5">
      <c r="D3287" s="324"/>
      <c r="E3287" s="566"/>
    </row>
    <row r="3288" spans="4:5">
      <c r="D3288" s="324"/>
      <c r="E3288" s="566"/>
    </row>
    <row r="3289" spans="4:5">
      <c r="D3289" s="324"/>
      <c r="E3289" s="566"/>
    </row>
    <row r="3290" spans="4:5">
      <c r="D3290" s="324"/>
      <c r="E3290" s="566"/>
    </row>
    <row r="3291" spans="4:5">
      <c r="D3291" s="324"/>
      <c r="E3291" s="566"/>
    </row>
    <row r="3292" spans="4:5">
      <c r="D3292" s="324"/>
      <c r="E3292" s="566"/>
    </row>
    <row r="3293" spans="4:5">
      <c r="D3293" s="324"/>
      <c r="E3293" s="566"/>
    </row>
    <row r="3294" spans="4:5">
      <c r="D3294" s="324"/>
      <c r="E3294" s="566"/>
    </row>
    <row r="3295" spans="4:5">
      <c r="D3295" s="324"/>
      <c r="E3295" s="566"/>
    </row>
    <row r="3296" spans="4:5">
      <c r="D3296" s="324"/>
      <c r="E3296" s="566"/>
    </row>
    <row r="3297" spans="4:5">
      <c r="D3297" s="324"/>
      <c r="E3297" s="566"/>
    </row>
    <row r="3298" spans="4:5">
      <c r="D3298" s="324"/>
      <c r="E3298" s="566"/>
    </row>
    <row r="3299" spans="4:5">
      <c r="D3299" s="324"/>
      <c r="E3299" s="566"/>
    </row>
    <row r="3300" spans="4:5">
      <c r="D3300" s="324"/>
      <c r="E3300" s="566"/>
    </row>
    <row r="3301" spans="4:5">
      <c r="D3301" s="324"/>
      <c r="E3301" s="566"/>
    </row>
    <row r="3302" spans="4:5">
      <c r="D3302" s="324"/>
      <c r="E3302" s="566"/>
    </row>
    <row r="3303" spans="4:5">
      <c r="D3303" s="324"/>
      <c r="E3303" s="566"/>
    </row>
    <row r="3304" spans="4:5">
      <c r="D3304" s="324"/>
      <c r="E3304" s="566"/>
    </row>
    <row r="3305" spans="4:5">
      <c r="D3305" s="324"/>
      <c r="E3305" s="566"/>
    </row>
    <row r="3306" spans="4:5">
      <c r="D3306" s="324"/>
      <c r="E3306" s="566"/>
    </row>
    <row r="3307" spans="4:5">
      <c r="D3307" s="324"/>
      <c r="E3307" s="566"/>
    </row>
    <row r="3308" spans="4:5">
      <c r="D3308" s="324"/>
      <c r="E3308" s="566"/>
    </row>
    <row r="3309" spans="4:5">
      <c r="D3309" s="324"/>
      <c r="E3309" s="566"/>
    </row>
    <row r="3310" spans="4:5">
      <c r="D3310" s="324"/>
      <c r="E3310" s="566"/>
    </row>
    <row r="3311" spans="4:5">
      <c r="D3311" s="324"/>
      <c r="E3311" s="566"/>
    </row>
    <row r="3312" spans="4:5">
      <c r="D3312" s="324"/>
      <c r="E3312" s="566"/>
    </row>
    <row r="3313" spans="4:5">
      <c r="D3313" s="324"/>
      <c r="E3313" s="566"/>
    </row>
    <row r="3314" spans="4:5">
      <c r="D3314" s="324"/>
      <c r="E3314" s="566"/>
    </row>
    <row r="3315" spans="4:5">
      <c r="D3315" s="324"/>
      <c r="E3315" s="566"/>
    </row>
    <row r="3316" spans="4:5">
      <c r="D3316" s="324"/>
      <c r="E3316" s="566"/>
    </row>
    <row r="3317" spans="4:5">
      <c r="D3317" s="324"/>
      <c r="E3317" s="566"/>
    </row>
    <row r="3318" spans="4:5">
      <c r="D3318" s="324"/>
      <c r="E3318" s="566"/>
    </row>
    <row r="3319" spans="4:5">
      <c r="D3319" s="324"/>
      <c r="E3319" s="566"/>
    </row>
    <row r="3320" spans="4:5">
      <c r="D3320" s="324"/>
      <c r="E3320" s="566"/>
    </row>
    <row r="3321" spans="4:5">
      <c r="D3321" s="324"/>
      <c r="E3321" s="566"/>
    </row>
    <row r="3322" spans="4:5">
      <c r="D3322" s="324"/>
      <c r="E3322" s="566"/>
    </row>
    <row r="3323" spans="4:5">
      <c r="D3323" s="324"/>
      <c r="E3323" s="566"/>
    </row>
    <row r="3324" spans="4:5">
      <c r="D3324" s="324"/>
      <c r="E3324" s="566"/>
    </row>
    <row r="3325" spans="4:5">
      <c r="D3325" s="324"/>
      <c r="E3325" s="566"/>
    </row>
    <row r="3326" spans="4:5">
      <c r="D3326" s="324"/>
      <c r="E3326" s="566"/>
    </row>
    <row r="3327" spans="4:5">
      <c r="D3327" s="324"/>
      <c r="E3327" s="566"/>
    </row>
    <row r="3328" spans="4:5">
      <c r="D3328" s="324"/>
      <c r="E3328" s="566"/>
    </row>
    <row r="3329" spans="4:5">
      <c r="D3329" s="324"/>
      <c r="E3329" s="566"/>
    </row>
    <row r="3330" spans="4:5">
      <c r="D3330" s="324"/>
      <c r="E3330" s="566"/>
    </row>
    <row r="3331" spans="4:5">
      <c r="D3331" s="324"/>
      <c r="E3331" s="566"/>
    </row>
    <row r="3332" spans="4:5">
      <c r="D3332" s="324"/>
      <c r="E3332" s="566"/>
    </row>
    <row r="3333" spans="4:5">
      <c r="D3333" s="324"/>
      <c r="E3333" s="566"/>
    </row>
    <row r="3334" spans="4:5">
      <c r="D3334" s="324"/>
      <c r="E3334" s="566"/>
    </row>
    <row r="3335" spans="4:5">
      <c r="D3335" s="324"/>
      <c r="E3335" s="566"/>
    </row>
    <row r="3336" spans="4:5">
      <c r="D3336" s="324"/>
      <c r="E3336" s="566"/>
    </row>
    <row r="3337" spans="4:5">
      <c r="D3337" s="324"/>
      <c r="E3337" s="566"/>
    </row>
    <row r="3338" spans="4:5">
      <c r="D3338" s="324"/>
      <c r="E3338" s="566"/>
    </row>
    <row r="3339" spans="4:5">
      <c r="D3339" s="324"/>
      <c r="E3339" s="566"/>
    </row>
    <row r="3340" spans="4:5">
      <c r="D3340" s="324"/>
      <c r="E3340" s="566"/>
    </row>
    <row r="3341" spans="4:5">
      <c r="D3341" s="324"/>
      <c r="E3341" s="566"/>
    </row>
    <row r="3342" spans="4:5">
      <c r="D3342" s="324"/>
      <c r="E3342" s="566"/>
    </row>
    <row r="3343" spans="4:5">
      <c r="D3343" s="324"/>
      <c r="E3343" s="566"/>
    </row>
    <row r="3344" spans="4:5">
      <c r="D3344" s="324"/>
      <c r="E3344" s="566"/>
    </row>
    <row r="3345" spans="4:5">
      <c r="D3345" s="324"/>
      <c r="E3345" s="566"/>
    </row>
    <row r="3346" spans="4:5">
      <c r="D3346" s="324"/>
      <c r="E3346" s="566"/>
    </row>
    <row r="3347" spans="4:5">
      <c r="D3347" s="324"/>
      <c r="E3347" s="566"/>
    </row>
    <row r="3348" spans="4:5">
      <c r="D3348" s="324"/>
      <c r="E3348" s="566"/>
    </row>
    <row r="3349" spans="4:5">
      <c r="D3349" s="324"/>
      <c r="E3349" s="566"/>
    </row>
    <row r="3350" spans="4:5">
      <c r="D3350" s="324"/>
      <c r="E3350" s="566"/>
    </row>
    <row r="3351" spans="4:5">
      <c r="D3351" s="324"/>
      <c r="E3351" s="566"/>
    </row>
    <row r="3352" spans="4:5">
      <c r="D3352" s="324"/>
      <c r="E3352" s="566"/>
    </row>
    <row r="3353" spans="4:5">
      <c r="D3353" s="324"/>
      <c r="E3353" s="566"/>
    </row>
    <row r="3354" spans="4:5">
      <c r="D3354" s="324"/>
      <c r="E3354" s="566"/>
    </row>
    <row r="3355" spans="4:5">
      <c r="D3355" s="324"/>
      <c r="E3355" s="566"/>
    </row>
    <row r="3356" spans="4:5">
      <c r="D3356" s="324"/>
      <c r="E3356" s="566"/>
    </row>
    <row r="3357" spans="4:5">
      <c r="D3357" s="324"/>
      <c r="E3357" s="566"/>
    </row>
    <row r="3358" spans="4:5">
      <c r="D3358" s="324"/>
      <c r="E3358" s="566"/>
    </row>
    <row r="3359" spans="4:5">
      <c r="D3359" s="324"/>
      <c r="E3359" s="566"/>
    </row>
    <row r="3360" spans="4:5">
      <c r="D3360" s="324"/>
      <c r="E3360" s="566"/>
    </row>
    <row r="3361" spans="4:5">
      <c r="D3361" s="324"/>
      <c r="E3361" s="566"/>
    </row>
    <row r="3362" spans="4:5">
      <c r="D3362" s="324"/>
      <c r="E3362" s="566"/>
    </row>
    <row r="3363" spans="4:5">
      <c r="D3363" s="324"/>
      <c r="E3363" s="566"/>
    </row>
    <row r="3364" spans="4:5">
      <c r="D3364" s="324"/>
      <c r="E3364" s="566"/>
    </row>
    <row r="3365" spans="4:5">
      <c r="D3365" s="324"/>
      <c r="E3365" s="566"/>
    </row>
    <row r="3366" spans="4:5">
      <c r="D3366" s="324"/>
      <c r="E3366" s="566"/>
    </row>
    <row r="3367" spans="4:5">
      <c r="D3367" s="324"/>
      <c r="E3367" s="566"/>
    </row>
    <row r="3368" spans="4:5">
      <c r="D3368" s="324"/>
      <c r="E3368" s="566"/>
    </row>
    <row r="3369" spans="4:5">
      <c r="D3369" s="324"/>
      <c r="E3369" s="566"/>
    </row>
    <row r="3370" spans="4:5">
      <c r="D3370" s="324"/>
      <c r="E3370" s="566"/>
    </row>
    <row r="3371" spans="4:5">
      <c r="D3371" s="324"/>
      <c r="E3371" s="566"/>
    </row>
    <row r="3372" spans="4:5">
      <c r="D3372" s="324"/>
      <c r="E3372" s="566"/>
    </row>
    <row r="3373" spans="4:5">
      <c r="D3373" s="324"/>
      <c r="E3373" s="566"/>
    </row>
    <row r="3374" spans="4:5">
      <c r="D3374" s="324"/>
      <c r="E3374" s="566"/>
    </row>
    <row r="3375" spans="4:5">
      <c r="D3375" s="324"/>
      <c r="E3375" s="566"/>
    </row>
    <row r="3376" spans="4:5">
      <c r="D3376" s="324"/>
      <c r="E3376" s="566"/>
    </row>
    <row r="3377" spans="4:5">
      <c r="D3377" s="324"/>
      <c r="E3377" s="566"/>
    </row>
    <row r="3378" spans="4:5">
      <c r="D3378" s="324"/>
      <c r="E3378" s="566"/>
    </row>
    <row r="3379" spans="4:5">
      <c r="D3379" s="324"/>
      <c r="E3379" s="566"/>
    </row>
    <row r="3380" spans="4:5">
      <c r="D3380" s="324"/>
      <c r="E3380" s="566"/>
    </row>
    <row r="3381" spans="4:5">
      <c r="D3381" s="324"/>
      <c r="E3381" s="566"/>
    </row>
    <row r="3382" spans="4:5">
      <c r="D3382" s="324"/>
      <c r="E3382" s="566"/>
    </row>
    <row r="3383" spans="4:5">
      <c r="D3383" s="324"/>
      <c r="E3383" s="566"/>
    </row>
    <row r="3384" spans="4:5">
      <c r="D3384" s="324"/>
      <c r="E3384" s="566"/>
    </row>
    <row r="3385" spans="4:5">
      <c r="D3385" s="324"/>
      <c r="E3385" s="566"/>
    </row>
    <row r="3386" spans="4:5">
      <c r="D3386" s="324"/>
      <c r="E3386" s="566"/>
    </row>
    <row r="3387" spans="4:5">
      <c r="D3387" s="324"/>
      <c r="E3387" s="566"/>
    </row>
    <row r="3388" spans="4:5">
      <c r="D3388" s="324"/>
      <c r="E3388" s="566"/>
    </row>
    <row r="3389" spans="4:5">
      <c r="D3389" s="324"/>
      <c r="E3389" s="566"/>
    </row>
    <row r="3390" spans="4:5">
      <c r="D3390" s="324"/>
      <c r="E3390" s="566"/>
    </row>
    <row r="3391" spans="4:5">
      <c r="D3391" s="324"/>
      <c r="E3391" s="566"/>
    </row>
    <row r="3392" spans="4:5">
      <c r="D3392" s="324"/>
      <c r="E3392" s="566"/>
    </row>
    <row r="3393" spans="4:5">
      <c r="D3393" s="324"/>
      <c r="E3393" s="566"/>
    </row>
    <row r="3394" spans="4:5">
      <c r="D3394" s="324"/>
      <c r="E3394" s="566"/>
    </row>
    <row r="3395" spans="4:5">
      <c r="D3395" s="324"/>
      <c r="E3395" s="566"/>
    </row>
    <row r="3396" spans="4:5">
      <c r="D3396" s="324"/>
      <c r="E3396" s="566"/>
    </row>
    <row r="3397" spans="4:5">
      <c r="D3397" s="324"/>
      <c r="E3397" s="566"/>
    </row>
    <row r="3398" spans="4:5">
      <c r="D3398" s="324"/>
      <c r="E3398" s="566"/>
    </row>
    <row r="3399" spans="4:5">
      <c r="D3399" s="324"/>
      <c r="E3399" s="566"/>
    </row>
    <row r="3400" spans="4:5">
      <c r="D3400" s="324"/>
      <c r="E3400" s="566"/>
    </row>
    <row r="3401" spans="4:5">
      <c r="D3401" s="324"/>
      <c r="E3401" s="566"/>
    </row>
    <row r="3402" spans="4:5">
      <c r="D3402" s="324"/>
      <c r="E3402" s="566"/>
    </row>
    <row r="3403" spans="4:5">
      <c r="D3403" s="324"/>
      <c r="E3403" s="566"/>
    </row>
    <row r="3404" spans="4:5">
      <c r="D3404" s="324"/>
      <c r="E3404" s="566"/>
    </row>
    <row r="3405" spans="4:5">
      <c r="D3405" s="324"/>
      <c r="E3405" s="566"/>
    </row>
    <row r="3406" spans="4:5">
      <c r="D3406" s="324"/>
      <c r="E3406" s="566"/>
    </row>
    <row r="3407" spans="4:5">
      <c r="D3407" s="324"/>
      <c r="E3407" s="566"/>
    </row>
    <row r="3408" spans="4:5">
      <c r="D3408" s="324"/>
      <c r="E3408" s="566"/>
    </row>
    <row r="3409" spans="4:5">
      <c r="D3409" s="324"/>
      <c r="E3409" s="566"/>
    </row>
    <row r="3410" spans="4:5">
      <c r="D3410" s="324"/>
      <c r="E3410" s="566"/>
    </row>
    <row r="3411" spans="4:5">
      <c r="D3411" s="324"/>
      <c r="E3411" s="566"/>
    </row>
    <row r="3412" spans="4:5">
      <c r="D3412" s="324"/>
      <c r="E3412" s="566"/>
    </row>
    <row r="3413" spans="4:5">
      <c r="D3413" s="324"/>
      <c r="E3413" s="566"/>
    </row>
    <row r="3414" spans="4:5">
      <c r="D3414" s="324"/>
      <c r="E3414" s="566"/>
    </row>
    <row r="3415" spans="4:5">
      <c r="D3415" s="324"/>
      <c r="E3415" s="566"/>
    </row>
    <row r="3416" spans="4:5">
      <c r="D3416" s="324"/>
      <c r="E3416" s="566"/>
    </row>
    <row r="3417" spans="4:5">
      <c r="D3417" s="324"/>
      <c r="E3417" s="566"/>
    </row>
    <row r="3418" spans="4:5">
      <c r="D3418" s="324"/>
      <c r="E3418" s="566"/>
    </row>
    <row r="3419" spans="4:5">
      <c r="D3419" s="324"/>
      <c r="E3419" s="566"/>
    </row>
    <row r="3420" spans="4:5">
      <c r="D3420" s="324"/>
      <c r="E3420" s="566"/>
    </row>
    <row r="3421" spans="4:5">
      <c r="D3421" s="324"/>
      <c r="E3421" s="566"/>
    </row>
    <row r="3422" spans="4:5">
      <c r="D3422" s="324"/>
      <c r="E3422" s="566"/>
    </row>
    <row r="3423" spans="4:5">
      <c r="D3423" s="324"/>
      <c r="E3423" s="566"/>
    </row>
    <row r="3424" spans="4:5">
      <c r="D3424" s="324"/>
      <c r="E3424" s="566"/>
    </row>
    <row r="3425" spans="4:5">
      <c r="D3425" s="324"/>
      <c r="E3425" s="566"/>
    </row>
    <row r="3426" spans="4:5">
      <c r="D3426" s="324"/>
      <c r="E3426" s="566"/>
    </row>
    <row r="3427" spans="4:5">
      <c r="D3427" s="324"/>
      <c r="E3427" s="566"/>
    </row>
    <row r="3428" spans="4:5">
      <c r="D3428" s="324"/>
      <c r="E3428" s="566"/>
    </row>
    <row r="3429" spans="4:5">
      <c r="D3429" s="324"/>
      <c r="E3429" s="566"/>
    </row>
    <row r="3430" spans="4:5">
      <c r="D3430" s="324"/>
      <c r="E3430" s="566"/>
    </row>
    <row r="3431" spans="4:5">
      <c r="D3431" s="324"/>
      <c r="E3431" s="566"/>
    </row>
    <row r="3432" spans="4:5">
      <c r="D3432" s="324"/>
      <c r="E3432" s="566"/>
    </row>
    <row r="3433" spans="4:5">
      <c r="D3433" s="324"/>
      <c r="E3433" s="566"/>
    </row>
    <row r="3434" spans="4:5">
      <c r="D3434" s="324"/>
      <c r="E3434" s="566"/>
    </row>
    <row r="3435" spans="4:5">
      <c r="D3435" s="324"/>
      <c r="E3435" s="566"/>
    </row>
    <row r="3436" spans="4:5">
      <c r="D3436" s="324"/>
      <c r="E3436" s="566"/>
    </row>
    <row r="3437" spans="4:5">
      <c r="D3437" s="324"/>
      <c r="E3437" s="566"/>
    </row>
    <row r="3438" spans="4:5">
      <c r="D3438" s="324"/>
      <c r="E3438" s="566"/>
    </row>
    <row r="3439" spans="4:5">
      <c r="D3439" s="324"/>
      <c r="E3439" s="566"/>
    </row>
    <row r="3440" spans="4:5">
      <c r="D3440" s="324"/>
      <c r="E3440" s="566"/>
    </row>
    <row r="3441" spans="4:5">
      <c r="D3441" s="324"/>
      <c r="E3441" s="566"/>
    </row>
    <row r="3442" spans="4:5">
      <c r="D3442" s="324"/>
      <c r="E3442" s="566"/>
    </row>
    <row r="3443" spans="4:5">
      <c r="D3443" s="324"/>
      <c r="E3443" s="566"/>
    </row>
    <row r="3444" spans="4:5">
      <c r="D3444" s="324"/>
      <c r="E3444" s="566"/>
    </row>
    <row r="3445" spans="4:5">
      <c r="D3445" s="324"/>
      <c r="E3445" s="566"/>
    </row>
    <row r="3446" spans="4:5">
      <c r="D3446" s="324"/>
      <c r="E3446" s="566"/>
    </row>
    <row r="3447" spans="4:5">
      <c r="D3447" s="324"/>
      <c r="E3447" s="566"/>
    </row>
    <row r="3448" spans="4:5">
      <c r="D3448" s="324"/>
      <c r="E3448" s="566"/>
    </row>
    <row r="3449" spans="4:5">
      <c r="D3449" s="324"/>
      <c r="E3449" s="566"/>
    </row>
    <row r="3450" spans="4:5">
      <c r="D3450" s="324"/>
      <c r="E3450" s="566"/>
    </row>
    <row r="3451" spans="4:5">
      <c r="D3451" s="324"/>
      <c r="E3451" s="566"/>
    </row>
    <row r="3452" spans="4:5">
      <c r="D3452" s="324"/>
      <c r="E3452" s="566"/>
    </row>
    <row r="3453" spans="4:5">
      <c r="D3453" s="324"/>
      <c r="E3453" s="566"/>
    </row>
    <row r="3454" spans="4:5">
      <c r="D3454" s="324"/>
      <c r="E3454" s="566"/>
    </row>
    <row r="3455" spans="4:5">
      <c r="D3455" s="324"/>
      <c r="E3455" s="566"/>
    </row>
    <row r="3456" spans="4:5">
      <c r="D3456" s="324"/>
      <c r="E3456" s="566"/>
    </row>
    <row r="3457" spans="4:5">
      <c r="D3457" s="324"/>
      <c r="E3457" s="566"/>
    </row>
    <row r="3458" spans="4:5">
      <c r="D3458" s="324"/>
      <c r="E3458" s="566"/>
    </row>
    <row r="3459" spans="4:5">
      <c r="D3459" s="324"/>
      <c r="E3459" s="566"/>
    </row>
    <row r="3460" spans="4:5">
      <c r="D3460" s="324"/>
      <c r="E3460" s="566"/>
    </row>
    <row r="3461" spans="4:5">
      <c r="D3461" s="324"/>
      <c r="E3461" s="566"/>
    </row>
    <row r="3462" spans="4:5">
      <c r="D3462" s="324"/>
      <c r="E3462" s="566"/>
    </row>
    <row r="3463" spans="4:5">
      <c r="D3463" s="324"/>
      <c r="E3463" s="566"/>
    </row>
    <row r="3464" spans="4:5">
      <c r="D3464" s="324"/>
      <c r="E3464" s="566"/>
    </row>
    <row r="3465" spans="4:5">
      <c r="D3465" s="324"/>
      <c r="E3465" s="566"/>
    </row>
    <row r="3466" spans="4:5">
      <c r="D3466" s="324"/>
      <c r="E3466" s="566"/>
    </row>
    <row r="3467" spans="4:5">
      <c r="D3467" s="324"/>
      <c r="E3467" s="566"/>
    </row>
    <row r="3468" spans="4:5">
      <c r="D3468" s="324"/>
      <c r="E3468" s="566"/>
    </row>
    <row r="3469" spans="4:5">
      <c r="D3469" s="324"/>
      <c r="E3469" s="566"/>
    </row>
    <row r="3470" spans="4:5">
      <c r="D3470" s="324"/>
      <c r="E3470" s="566"/>
    </row>
    <row r="3471" spans="4:5">
      <c r="D3471" s="324"/>
      <c r="E3471" s="566"/>
    </row>
    <row r="3472" spans="4:5">
      <c r="D3472" s="324"/>
      <c r="E3472" s="566"/>
    </row>
    <row r="3473" spans="4:5">
      <c r="D3473" s="324"/>
      <c r="E3473" s="566"/>
    </row>
    <row r="3474" spans="4:5">
      <c r="D3474" s="324"/>
      <c r="E3474" s="566"/>
    </row>
    <row r="3475" spans="4:5">
      <c r="D3475" s="324"/>
      <c r="E3475" s="566"/>
    </row>
    <row r="3476" spans="4:5">
      <c r="D3476" s="324"/>
      <c r="E3476" s="566"/>
    </row>
    <row r="3477" spans="4:5">
      <c r="D3477" s="324"/>
      <c r="E3477" s="566"/>
    </row>
    <row r="3478" spans="4:5">
      <c r="D3478" s="324"/>
      <c r="E3478" s="566"/>
    </row>
    <row r="3479" spans="4:5">
      <c r="D3479" s="324"/>
      <c r="E3479" s="566"/>
    </row>
    <row r="3480" spans="4:5">
      <c r="D3480" s="324"/>
      <c r="E3480" s="566"/>
    </row>
    <row r="3481" spans="4:5">
      <c r="D3481" s="324"/>
      <c r="E3481" s="566"/>
    </row>
    <row r="3482" spans="4:5">
      <c r="D3482" s="324"/>
      <c r="E3482" s="566"/>
    </row>
    <row r="3483" spans="4:5">
      <c r="D3483" s="324"/>
      <c r="E3483" s="566"/>
    </row>
    <row r="3484" spans="4:5">
      <c r="D3484" s="324"/>
      <c r="E3484" s="566"/>
    </row>
    <row r="3485" spans="4:5">
      <c r="D3485" s="324"/>
      <c r="E3485" s="566"/>
    </row>
    <row r="3486" spans="4:5">
      <c r="D3486" s="324"/>
      <c r="E3486" s="566"/>
    </row>
    <row r="3487" spans="4:5">
      <c r="D3487" s="324"/>
      <c r="E3487" s="566"/>
    </row>
    <row r="3488" spans="4:5">
      <c r="D3488" s="324"/>
      <c r="E3488" s="566"/>
    </row>
    <row r="3489" spans="4:5">
      <c r="D3489" s="324"/>
      <c r="E3489" s="566"/>
    </row>
    <row r="3490" spans="4:5">
      <c r="D3490" s="324"/>
      <c r="E3490" s="566"/>
    </row>
    <row r="3491" spans="4:5">
      <c r="D3491" s="324"/>
      <c r="E3491" s="566"/>
    </row>
    <row r="3492" spans="4:5">
      <c r="D3492" s="324"/>
      <c r="E3492" s="566"/>
    </row>
    <row r="3493" spans="4:5">
      <c r="D3493" s="324"/>
      <c r="E3493" s="566"/>
    </row>
    <row r="3494" spans="4:5">
      <c r="D3494" s="324"/>
      <c r="E3494" s="566"/>
    </row>
    <row r="3495" spans="4:5">
      <c r="D3495" s="324"/>
      <c r="E3495" s="566"/>
    </row>
    <row r="3496" spans="4:5">
      <c r="D3496" s="324"/>
      <c r="E3496" s="566"/>
    </row>
    <row r="3497" spans="4:5">
      <c r="D3497" s="324"/>
      <c r="E3497" s="566"/>
    </row>
    <row r="3498" spans="4:5">
      <c r="D3498" s="324"/>
      <c r="E3498" s="566"/>
    </row>
    <row r="3499" spans="4:5">
      <c r="D3499" s="324"/>
      <c r="E3499" s="566"/>
    </row>
    <row r="3500" spans="4:5">
      <c r="D3500" s="324"/>
      <c r="E3500" s="566"/>
    </row>
    <row r="3501" spans="4:5">
      <c r="D3501" s="324"/>
      <c r="E3501" s="566"/>
    </row>
    <row r="3502" spans="4:5">
      <c r="D3502" s="324"/>
      <c r="E3502" s="566"/>
    </row>
    <row r="3503" spans="4:5">
      <c r="D3503" s="324"/>
      <c r="E3503" s="566"/>
    </row>
    <row r="3504" spans="4:5">
      <c r="D3504" s="324"/>
      <c r="E3504" s="566"/>
    </row>
    <row r="3505" spans="4:5">
      <c r="D3505" s="324"/>
      <c r="E3505" s="566"/>
    </row>
    <row r="3506" spans="4:5">
      <c r="D3506" s="324"/>
      <c r="E3506" s="566"/>
    </row>
    <row r="3507" spans="4:5">
      <c r="D3507" s="324"/>
      <c r="E3507" s="566"/>
    </row>
    <row r="3508" spans="4:5">
      <c r="D3508" s="324"/>
      <c r="E3508" s="566"/>
    </row>
    <row r="3509" spans="4:5">
      <c r="D3509" s="324"/>
      <c r="E3509" s="566"/>
    </row>
    <row r="3510" spans="4:5">
      <c r="D3510" s="324"/>
      <c r="E3510" s="566"/>
    </row>
    <row r="3511" spans="4:5">
      <c r="D3511" s="324"/>
      <c r="E3511" s="566"/>
    </row>
    <row r="3512" spans="4:5">
      <c r="D3512" s="324"/>
      <c r="E3512" s="566"/>
    </row>
    <row r="3513" spans="4:5">
      <c r="D3513" s="324"/>
      <c r="E3513" s="566"/>
    </row>
    <row r="3514" spans="4:5">
      <c r="D3514" s="324"/>
      <c r="E3514" s="566"/>
    </row>
    <row r="3515" spans="4:5">
      <c r="D3515" s="324"/>
      <c r="E3515" s="566"/>
    </row>
    <row r="3516" spans="4:5">
      <c r="D3516" s="324"/>
      <c r="E3516" s="566"/>
    </row>
    <row r="3517" spans="4:5">
      <c r="D3517" s="324"/>
      <c r="E3517" s="566"/>
    </row>
    <row r="3518" spans="4:5">
      <c r="D3518" s="324"/>
      <c r="E3518" s="566"/>
    </row>
    <row r="3519" spans="4:5">
      <c r="D3519" s="324"/>
      <c r="E3519" s="566"/>
    </row>
    <row r="3520" spans="4:5">
      <c r="D3520" s="324"/>
      <c r="E3520" s="566"/>
    </row>
    <row r="3521" spans="4:5">
      <c r="D3521" s="324"/>
      <c r="E3521" s="566"/>
    </row>
    <row r="3522" spans="4:5">
      <c r="D3522" s="324"/>
      <c r="E3522" s="566"/>
    </row>
    <row r="3523" spans="4:5">
      <c r="D3523" s="324"/>
      <c r="E3523" s="566"/>
    </row>
    <row r="3524" spans="4:5">
      <c r="D3524" s="324"/>
      <c r="E3524" s="566"/>
    </row>
    <row r="3525" spans="4:5">
      <c r="D3525" s="324"/>
      <c r="E3525" s="566"/>
    </row>
    <row r="3526" spans="4:5">
      <c r="D3526" s="324"/>
      <c r="E3526" s="566"/>
    </row>
    <row r="3527" spans="4:5">
      <c r="D3527" s="324"/>
      <c r="E3527" s="566"/>
    </row>
    <row r="3528" spans="4:5">
      <c r="D3528" s="324"/>
      <c r="E3528" s="566"/>
    </row>
    <row r="3529" spans="4:5">
      <c r="D3529" s="324"/>
      <c r="E3529" s="566"/>
    </row>
    <row r="3530" spans="4:5">
      <c r="D3530" s="324"/>
      <c r="E3530" s="566"/>
    </row>
    <row r="3531" spans="4:5">
      <c r="D3531" s="324"/>
      <c r="E3531" s="566"/>
    </row>
    <row r="3532" spans="4:5">
      <c r="D3532" s="324"/>
      <c r="E3532" s="566"/>
    </row>
    <row r="3533" spans="4:5">
      <c r="D3533" s="324"/>
      <c r="E3533" s="566"/>
    </row>
    <row r="3534" spans="4:5">
      <c r="D3534" s="324"/>
      <c r="E3534" s="566"/>
    </row>
    <row r="3535" spans="4:5">
      <c r="D3535" s="324"/>
      <c r="E3535" s="566"/>
    </row>
    <row r="3536" spans="4:5">
      <c r="D3536" s="324"/>
      <c r="E3536" s="566"/>
    </row>
    <row r="3537" spans="4:5">
      <c r="D3537" s="324"/>
      <c r="E3537" s="566"/>
    </row>
    <row r="3538" spans="4:5">
      <c r="D3538" s="324"/>
      <c r="E3538" s="566"/>
    </row>
    <row r="3539" spans="4:5">
      <c r="D3539" s="324"/>
      <c r="E3539" s="566"/>
    </row>
    <row r="3540" spans="4:5">
      <c r="D3540" s="324"/>
      <c r="E3540" s="566"/>
    </row>
    <row r="3541" spans="4:5">
      <c r="D3541" s="324"/>
      <c r="E3541" s="566"/>
    </row>
    <row r="3542" spans="4:5">
      <c r="D3542" s="324"/>
      <c r="E3542" s="566"/>
    </row>
    <row r="3543" spans="4:5">
      <c r="D3543" s="324"/>
      <c r="E3543" s="566"/>
    </row>
    <row r="3544" spans="4:5">
      <c r="D3544" s="324"/>
      <c r="E3544" s="566"/>
    </row>
    <row r="3545" spans="4:5">
      <c r="D3545" s="324"/>
      <c r="E3545" s="566"/>
    </row>
    <row r="3546" spans="4:5">
      <c r="D3546" s="324"/>
      <c r="E3546" s="566"/>
    </row>
    <row r="3547" spans="4:5">
      <c r="D3547" s="324"/>
      <c r="E3547" s="566"/>
    </row>
    <row r="3548" spans="4:5">
      <c r="D3548" s="324"/>
      <c r="E3548" s="566"/>
    </row>
    <row r="3549" spans="4:5">
      <c r="D3549" s="324"/>
      <c r="E3549" s="566"/>
    </row>
    <row r="3550" spans="4:5">
      <c r="D3550" s="324"/>
      <c r="E3550" s="566"/>
    </row>
    <row r="3551" spans="4:5">
      <c r="D3551" s="324"/>
      <c r="E3551" s="566"/>
    </row>
    <row r="3552" spans="4:5">
      <c r="D3552" s="324"/>
      <c r="E3552" s="566"/>
    </row>
    <row r="3553" spans="4:5">
      <c r="D3553" s="324"/>
      <c r="E3553" s="566"/>
    </row>
    <row r="3554" spans="4:5">
      <c r="D3554" s="324"/>
      <c r="E3554" s="566"/>
    </row>
    <row r="3555" spans="4:5">
      <c r="D3555" s="324"/>
      <c r="E3555" s="566"/>
    </row>
    <row r="3556" spans="4:5">
      <c r="D3556" s="324"/>
      <c r="E3556" s="566"/>
    </row>
    <row r="3557" spans="4:5">
      <c r="D3557" s="324"/>
      <c r="E3557" s="566"/>
    </row>
    <row r="3558" spans="4:5">
      <c r="D3558" s="324"/>
      <c r="E3558" s="566"/>
    </row>
    <row r="3559" spans="4:5">
      <c r="D3559" s="324"/>
      <c r="E3559" s="566"/>
    </row>
    <row r="3560" spans="4:5">
      <c r="D3560" s="324"/>
      <c r="E3560" s="566"/>
    </row>
    <row r="3561" spans="4:5">
      <c r="D3561" s="324"/>
      <c r="E3561" s="566"/>
    </row>
    <row r="3562" spans="4:5">
      <c r="D3562" s="324"/>
      <c r="E3562" s="566"/>
    </row>
    <row r="3563" spans="4:5">
      <c r="D3563" s="324"/>
      <c r="E3563" s="566"/>
    </row>
    <row r="3564" spans="4:5">
      <c r="D3564" s="324"/>
      <c r="E3564" s="566"/>
    </row>
    <row r="3565" spans="4:5">
      <c r="D3565" s="324"/>
      <c r="E3565" s="566"/>
    </row>
    <row r="3566" spans="4:5">
      <c r="D3566" s="324"/>
      <c r="E3566" s="566"/>
    </row>
    <row r="3567" spans="4:5">
      <c r="D3567" s="324"/>
      <c r="E3567" s="566"/>
    </row>
    <row r="3568" spans="4:5">
      <c r="D3568" s="324"/>
      <c r="E3568" s="566"/>
    </row>
    <row r="3569" spans="4:5">
      <c r="D3569" s="324"/>
      <c r="E3569" s="566"/>
    </row>
    <row r="3570" spans="4:5">
      <c r="D3570" s="324"/>
      <c r="E3570" s="566"/>
    </row>
    <row r="3571" spans="4:5">
      <c r="D3571" s="324"/>
      <c r="E3571" s="566"/>
    </row>
    <row r="3572" spans="4:5">
      <c r="D3572" s="324"/>
      <c r="E3572" s="566"/>
    </row>
    <row r="3573" spans="4:5">
      <c r="D3573" s="324"/>
      <c r="E3573" s="566"/>
    </row>
    <row r="3574" spans="4:5">
      <c r="D3574" s="324"/>
      <c r="E3574" s="566"/>
    </row>
    <row r="3575" spans="4:5">
      <c r="D3575" s="324"/>
      <c r="E3575" s="566"/>
    </row>
    <row r="3576" spans="4:5">
      <c r="D3576" s="324"/>
      <c r="E3576" s="566"/>
    </row>
    <row r="3577" spans="4:5">
      <c r="D3577" s="324"/>
      <c r="E3577" s="566"/>
    </row>
    <row r="3578" spans="4:5">
      <c r="D3578" s="324"/>
      <c r="E3578" s="566"/>
    </row>
    <row r="3579" spans="4:5">
      <c r="D3579" s="324"/>
      <c r="E3579" s="566"/>
    </row>
    <row r="3580" spans="4:5">
      <c r="D3580" s="324"/>
      <c r="E3580" s="566"/>
    </row>
    <row r="3581" spans="4:5">
      <c r="D3581" s="324"/>
      <c r="E3581" s="566"/>
    </row>
    <row r="3582" spans="4:5">
      <c r="D3582" s="324"/>
      <c r="E3582" s="566"/>
    </row>
    <row r="3583" spans="4:5">
      <c r="D3583" s="324"/>
      <c r="E3583" s="566"/>
    </row>
    <row r="3584" spans="4:5">
      <c r="D3584" s="324"/>
      <c r="E3584" s="566"/>
    </row>
    <row r="3585" spans="4:5">
      <c r="D3585" s="324"/>
      <c r="E3585" s="566"/>
    </row>
    <row r="3586" spans="4:5">
      <c r="D3586" s="324"/>
      <c r="E3586" s="566"/>
    </row>
    <row r="3587" spans="4:5">
      <c r="D3587" s="324"/>
      <c r="E3587" s="566"/>
    </row>
    <row r="3588" spans="4:5">
      <c r="D3588" s="324"/>
      <c r="E3588" s="566"/>
    </row>
    <row r="3589" spans="4:5">
      <c r="D3589" s="324"/>
      <c r="E3589" s="566"/>
    </row>
    <row r="3590" spans="4:5">
      <c r="D3590" s="324"/>
      <c r="E3590" s="566"/>
    </row>
    <row r="3591" spans="4:5">
      <c r="D3591" s="324"/>
      <c r="E3591" s="566"/>
    </row>
    <row r="3592" spans="4:5">
      <c r="D3592" s="324"/>
      <c r="E3592" s="566"/>
    </row>
    <row r="3593" spans="4:5">
      <c r="D3593" s="324"/>
      <c r="E3593" s="566"/>
    </row>
    <row r="3594" spans="4:5">
      <c r="D3594" s="324"/>
      <c r="E3594" s="566"/>
    </row>
    <row r="3595" spans="4:5">
      <c r="D3595" s="324"/>
      <c r="E3595" s="566"/>
    </row>
    <row r="3596" spans="4:5">
      <c r="D3596" s="324"/>
      <c r="E3596" s="566"/>
    </row>
    <row r="3597" spans="4:5">
      <c r="D3597" s="324"/>
      <c r="E3597" s="566"/>
    </row>
    <row r="3598" spans="4:5">
      <c r="D3598" s="324"/>
      <c r="E3598" s="566"/>
    </row>
    <row r="3599" spans="4:5">
      <c r="D3599" s="324"/>
      <c r="E3599" s="566"/>
    </row>
    <row r="3600" spans="4:5">
      <c r="D3600" s="324"/>
      <c r="E3600" s="566"/>
    </row>
    <row r="3601" spans="4:5">
      <c r="D3601" s="324"/>
      <c r="E3601" s="566"/>
    </row>
    <row r="3602" spans="4:5">
      <c r="D3602" s="324"/>
      <c r="E3602" s="566"/>
    </row>
    <row r="3603" spans="4:5">
      <c r="D3603" s="324"/>
      <c r="E3603" s="566"/>
    </row>
    <row r="3604" spans="4:5">
      <c r="D3604" s="324"/>
      <c r="E3604" s="566"/>
    </row>
    <row r="3605" spans="4:5">
      <c r="D3605" s="324"/>
      <c r="E3605" s="566"/>
    </row>
    <row r="3606" spans="4:5">
      <c r="D3606" s="324"/>
      <c r="E3606" s="566"/>
    </row>
    <row r="3607" spans="4:5">
      <c r="D3607" s="324"/>
      <c r="E3607" s="566"/>
    </row>
    <row r="3608" spans="4:5">
      <c r="D3608" s="324"/>
      <c r="E3608" s="566"/>
    </row>
    <row r="3609" spans="4:5">
      <c r="D3609" s="324"/>
      <c r="E3609" s="566"/>
    </row>
    <row r="3610" spans="4:5">
      <c r="D3610" s="324"/>
      <c r="E3610" s="566"/>
    </row>
    <row r="3611" spans="4:5">
      <c r="D3611" s="324"/>
      <c r="E3611" s="566"/>
    </row>
    <row r="3612" spans="4:5">
      <c r="D3612" s="324"/>
      <c r="E3612" s="566"/>
    </row>
    <row r="3613" spans="4:5">
      <c r="D3613" s="324"/>
      <c r="E3613" s="566"/>
    </row>
    <row r="3614" spans="4:5">
      <c r="D3614" s="324"/>
      <c r="E3614" s="566"/>
    </row>
    <row r="3615" spans="4:5">
      <c r="D3615" s="324"/>
      <c r="E3615" s="566"/>
    </row>
    <row r="3616" spans="4:5">
      <c r="D3616" s="324"/>
      <c r="E3616" s="566"/>
    </row>
    <row r="3617" spans="4:5">
      <c r="D3617" s="324"/>
      <c r="E3617" s="566"/>
    </row>
    <row r="3618" spans="4:5">
      <c r="D3618" s="324"/>
      <c r="E3618" s="566"/>
    </row>
    <row r="3619" spans="4:5">
      <c r="D3619" s="324"/>
      <c r="E3619" s="566"/>
    </row>
    <row r="3620" spans="4:5">
      <c r="D3620" s="324"/>
      <c r="E3620" s="566"/>
    </row>
    <row r="3621" spans="4:5">
      <c r="D3621" s="324"/>
      <c r="E3621" s="566"/>
    </row>
    <row r="3622" spans="4:5">
      <c r="D3622" s="324"/>
      <c r="E3622" s="566"/>
    </row>
    <row r="3623" spans="4:5">
      <c r="D3623" s="324"/>
      <c r="E3623" s="566"/>
    </row>
    <row r="3624" spans="4:5">
      <c r="D3624" s="324"/>
      <c r="E3624" s="566"/>
    </row>
    <row r="3625" spans="4:5">
      <c r="D3625" s="324"/>
      <c r="E3625" s="566"/>
    </row>
    <row r="3626" spans="4:5">
      <c r="D3626" s="324"/>
      <c r="E3626" s="566"/>
    </row>
    <row r="3627" spans="4:5">
      <c r="D3627" s="324"/>
      <c r="E3627" s="566"/>
    </row>
    <row r="3628" spans="4:5">
      <c r="D3628" s="324"/>
      <c r="E3628" s="566"/>
    </row>
    <row r="3629" spans="4:5">
      <c r="D3629" s="324"/>
      <c r="E3629" s="566"/>
    </row>
    <row r="3630" spans="4:5">
      <c r="D3630" s="324"/>
      <c r="E3630" s="566"/>
    </row>
    <row r="3631" spans="4:5">
      <c r="D3631" s="324"/>
      <c r="E3631" s="566"/>
    </row>
    <row r="3632" spans="4:5">
      <c r="D3632" s="324"/>
      <c r="E3632" s="566"/>
    </row>
    <row r="3633" spans="4:5">
      <c r="D3633" s="324"/>
      <c r="E3633" s="566"/>
    </row>
    <row r="3634" spans="4:5">
      <c r="D3634" s="324"/>
      <c r="E3634" s="566"/>
    </row>
    <row r="3635" spans="4:5">
      <c r="D3635" s="324"/>
      <c r="E3635" s="566"/>
    </row>
    <row r="3636" spans="4:5">
      <c r="D3636" s="324"/>
      <c r="E3636" s="566"/>
    </row>
    <row r="3637" spans="4:5">
      <c r="D3637" s="324"/>
      <c r="E3637" s="566"/>
    </row>
    <row r="3638" spans="4:5">
      <c r="D3638" s="324"/>
      <c r="E3638" s="566"/>
    </row>
    <row r="3639" spans="4:5">
      <c r="D3639" s="324"/>
      <c r="E3639" s="566"/>
    </row>
    <row r="3640" spans="4:5">
      <c r="D3640" s="324"/>
      <c r="E3640" s="566"/>
    </row>
    <row r="3641" spans="4:5">
      <c r="D3641" s="324"/>
      <c r="E3641" s="566"/>
    </row>
    <row r="3642" spans="4:5">
      <c r="D3642" s="324"/>
      <c r="E3642" s="566"/>
    </row>
    <row r="3643" spans="4:5">
      <c r="D3643" s="324"/>
      <c r="E3643" s="566"/>
    </row>
    <row r="3644" spans="4:5">
      <c r="D3644" s="324"/>
      <c r="E3644" s="566"/>
    </row>
    <row r="3645" spans="4:5">
      <c r="D3645" s="324"/>
      <c r="E3645" s="566"/>
    </row>
    <row r="3646" spans="4:5">
      <c r="D3646" s="324"/>
      <c r="E3646" s="566"/>
    </row>
    <row r="3647" spans="4:5">
      <c r="D3647" s="324"/>
      <c r="E3647" s="566"/>
    </row>
    <row r="3648" spans="4:5">
      <c r="D3648" s="324"/>
      <c r="E3648" s="566"/>
    </row>
    <row r="3649" spans="4:5">
      <c r="D3649" s="324"/>
      <c r="E3649" s="566"/>
    </row>
    <row r="3650" spans="4:5">
      <c r="D3650" s="324"/>
      <c r="E3650" s="566"/>
    </row>
    <row r="3651" spans="4:5">
      <c r="D3651" s="324"/>
      <c r="E3651" s="566"/>
    </row>
    <row r="3652" spans="4:5">
      <c r="D3652" s="324"/>
      <c r="E3652" s="566"/>
    </row>
    <row r="3653" spans="4:5">
      <c r="D3653" s="324"/>
      <c r="E3653" s="566"/>
    </row>
    <row r="3654" spans="4:5">
      <c r="D3654" s="324"/>
      <c r="E3654" s="566"/>
    </row>
    <row r="3655" spans="4:5">
      <c r="D3655" s="324"/>
      <c r="E3655" s="566"/>
    </row>
    <row r="3656" spans="4:5">
      <c r="D3656" s="324"/>
      <c r="E3656" s="566"/>
    </row>
    <row r="3657" spans="4:5">
      <c r="D3657" s="324"/>
      <c r="E3657" s="566"/>
    </row>
    <row r="3658" spans="4:5">
      <c r="D3658" s="324"/>
      <c r="E3658" s="566"/>
    </row>
    <row r="3659" spans="4:5">
      <c r="D3659" s="324"/>
      <c r="E3659" s="566"/>
    </row>
    <row r="3660" spans="4:5">
      <c r="D3660" s="324"/>
      <c r="E3660" s="566"/>
    </row>
    <row r="3661" spans="4:5">
      <c r="D3661" s="324"/>
      <c r="E3661" s="566"/>
    </row>
    <row r="3662" spans="4:5">
      <c r="D3662" s="324"/>
      <c r="E3662" s="566"/>
    </row>
    <row r="3663" spans="4:5">
      <c r="D3663" s="324"/>
      <c r="E3663" s="566"/>
    </row>
    <row r="3664" spans="4:5">
      <c r="D3664" s="324"/>
      <c r="E3664" s="566"/>
    </row>
    <row r="3665" spans="4:5">
      <c r="D3665" s="324"/>
      <c r="E3665" s="566"/>
    </row>
    <row r="3666" spans="4:5">
      <c r="D3666" s="324"/>
      <c r="E3666" s="566"/>
    </row>
    <row r="3667" spans="4:5">
      <c r="D3667" s="324"/>
      <c r="E3667" s="566"/>
    </row>
    <row r="3668" spans="4:5">
      <c r="D3668" s="324"/>
      <c r="E3668" s="566"/>
    </row>
    <row r="3669" spans="4:5">
      <c r="D3669" s="324"/>
      <c r="E3669" s="566"/>
    </row>
    <row r="3670" spans="4:5">
      <c r="D3670" s="324"/>
      <c r="E3670" s="566"/>
    </row>
    <row r="3671" spans="4:5">
      <c r="D3671" s="324"/>
      <c r="E3671" s="566"/>
    </row>
    <row r="3672" spans="4:5">
      <c r="D3672" s="324"/>
      <c r="E3672" s="566"/>
    </row>
    <row r="3673" spans="4:5">
      <c r="D3673" s="324"/>
      <c r="E3673" s="566"/>
    </row>
    <row r="3674" spans="4:5">
      <c r="D3674" s="324"/>
      <c r="E3674" s="566"/>
    </row>
    <row r="3675" spans="4:5">
      <c r="D3675" s="324"/>
      <c r="E3675" s="566"/>
    </row>
    <row r="3676" spans="4:5">
      <c r="D3676" s="324"/>
      <c r="E3676" s="566"/>
    </row>
    <row r="3677" spans="4:5">
      <c r="D3677" s="324"/>
      <c r="E3677" s="566"/>
    </row>
    <row r="3678" spans="4:5">
      <c r="D3678" s="324"/>
      <c r="E3678" s="566"/>
    </row>
    <row r="3679" spans="4:5">
      <c r="D3679" s="324"/>
      <c r="E3679" s="566"/>
    </row>
    <row r="3680" spans="4:5">
      <c r="D3680" s="324"/>
      <c r="E3680" s="566"/>
    </row>
    <row r="3681" spans="4:5">
      <c r="D3681" s="324"/>
      <c r="E3681" s="566"/>
    </row>
    <row r="3682" spans="4:5">
      <c r="D3682" s="324"/>
      <c r="E3682" s="566"/>
    </row>
    <row r="3683" spans="4:5">
      <c r="D3683" s="324"/>
      <c r="E3683" s="566"/>
    </row>
    <row r="3684" spans="4:5">
      <c r="D3684" s="324"/>
      <c r="E3684" s="566"/>
    </row>
    <row r="3685" spans="4:5">
      <c r="D3685" s="324"/>
      <c r="E3685" s="566"/>
    </row>
    <row r="3686" spans="4:5">
      <c r="D3686" s="324"/>
      <c r="E3686" s="566"/>
    </row>
    <row r="3687" spans="4:5">
      <c r="D3687" s="324"/>
      <c r="E3687" s="566"/>
    </row>
    <row r="3688" spans="4:5">
      <c r="D3688" s="324"/>
      <c r="E3688" s="566"/>
    </row>
    <row r="3689" spans="4:5">
      <c r="D3689" s="324"/>
      <c r="E3689" s="566"/>
    </row>
    <row r="3690" spans="4:5">
      <c r="D3690" s="324"/>
      <c r="E3690" s="566"/>
    </row>
    <row r="3691" spans="4:5">
      <c r="D3691" s="324"/>
      <c r="E3691" s="566"/>
    </row>
    <row r="3692" spans="4:5">
      <c r="D3692" s="324"/>
      <c r="E3692" s="566"/>
    </row>
    <row r="3693" spans="4:5">
      <c r="D3693" s="324"/>
      <c r="E3693" s="566"/>
    </row>
    <row r="3694" spans="4:5">
      <c r="D3694" s="324"/>
      <c r="E3694" s="566"/>
    </row>
    <row r="3695" spans="4:5">
      <c r="D3695" s="324"/>
      <c r="E3695" s="566"/>
    </row>
    <row r="3696" spans="4:5">
      <c r="D3696" s="324"/>
      <c r="E3696" s="566"/>
    </row>
    <row r="3697" spans="4:5">
      <c r="D3697" s="324"/>
      <c r="E3697" s="566"/>
    </row>
    <row r="3698" spans="4:5">
      <c r="D3698" s="324"/>
      <c r="E3698" s="566"/>
    </row>
    <row r="3699" spans="4:5">
      <c r="D3699" s="324"/>
      <c r="E3699" s="566"/>
    </row>
    <row r="3700" spans="4:5">
      <c r="D3700" s="324"/>
      <c r="E3700" s="566"/>
    </row>
    <row r="3701" spans="4:5">
      <c r="D3701" s="324"/>
      <c r="E3701" s="566"/>
    </row>
    <row r="3702" spans="4:5">
      <c r="D3702" s="324"/>
      <c r="E3702" s="566"/>
    </row>
    <row r="3703" spans="4:5">
      <c r="D3703" s="324"/>
      <c r="E3703" s="566"/>
    </row>
    <row r="3704" spans="4:5">
      <c r="D3704" s="324"/>
      <c r="E3704" s="566"/>
    </row>
    <row r="3705" spans="4:5">
      <c r="D3705" s="324"/>
      <c r="E3705" s="566"/>
    </row>
    <row r="3706" spans="4:5">
      <c r="D3706" s="324"/>
      <c r="E3706" s="566"/>
    </row>
    <row r="3707" spans="4:5">
      <c r="D3707" s="324"/>
      <c r="E3707" s="566"/>
    </row>
    <row r="3708" spans="4:5">
      <c r="D3708" s="324"/>
      <c r="E3708" s="566"/>
    </row>
    <row r="3709" spans="4:5">
      <c r="D3709" s="324"/>
      <c r="E3709" s="566"/>
    </row>
    <row r="3710" spans="4:5">
      <c r="D3710" s="324"/>
      <c r="E3710" s="566"/>
    </row>
    <row r="3711" spans="4:5">
      <c r="D3711" s="324"/>
      <c r="E3711" s="566"/>
    </row>
    <row r="3712" spans="4:5">
      <c r="D3712" s="324"/>
      <c r="E3712" s="566"/>
    </row>
    <row r="3713" spans="4:5">
      <c r="D3713" s="324"/>
      <c r="E3713" s="566"/>
    </row>
    <row r="3714" spans="4:5">
      <c r="D3714" s="324"/>
      <c r="E3714" s="566"/>
    </row>
    <row r="3715" spans="4:5">
      <c r="D3715" s="324"/>
      <c r="E3715" s="566"/>
    </row>
    <row r="3716" spans="4:5">
      <c r="D3716" s="324"/>
      <c r="E3716" s="566"/>
    </row>
    <row r="3717" spans="4:5">
      <c r="D3717" s="324"/>
      <c r="E3717" s="566"/>
    </row>
    <row r="3718" spans="4:5">
      <c r="D3718" s="324"/>
      <c r="E3718" s="566"/>
    </row>
    <row r="3719" spans="4:5">
      <c r="D3719" s="324"/>
      <c r="E3719" s="566"/>
    </row>
    <row r="3720" spans="4:5">
      <c r="D3720" s="324"/>
      <c r="E3720" s="566"/>
    </row>
    <row r="3721" spans="4:5">
      <c r="D3721" s="324"/>
      <c r="E3721" s="566"/>
    </row>
    <row r="3722" spans="4:5">
      <c r="D3722" s="324"/>
      <c r="E3722" s="566"/>
    </row>
    <row r="3723" spans="4:5">
      <c r="D3723" s="324"/>
      <c r="E3723" s="566"/>
    </row>
    <row r="3724" spans="4:5">
      <c r="D3724" s="324"/>
      <c r="E3724" s="566"/>
    </row>
    <row r="3725" spans="4:5">
      <c r="D3725" s="324"/>
      <c r="E3725" s="566"/>
    </row>
    <row r="3726" spans="4:5">
      <c r="D3726" s="324"/>
      <c r="E3726" s="566"/>
    </row>
    <row r="3727" spans="4:5">
      <c r="D3727" s="324"/>
      <c r="E3727" s="566"/>
    </row>
    <row r="3728" spans="4:5">
      <c r="D3728" s="324"/>
      <c r="E3728" s="566"/>
    </row>
    <row r="3729" spans="4:5">
      <c r="D3729" s="324"/>
      <c r="E3729" s="566"/>
    </row>
    <row r="3730" spans="4:5">
      <c r="D3730" s="324"/>
      <c r="E3730" s="566"/>
    </row>
    <row r="3731" spans="4:5">
      <c r="D3731" s="324"/>
      <c r="E3731" s="566"/>
    </row>
    <row r="3732" spans="4:5">
      <c r="D3732" s="324"/>
      <c r="E3732" s="566"/>
    </row>
    <row r="3733" spans="4:5">
      <c r="D3733" s="324"/>
      <c r="E3733" s="566"/>
    </row>
    <row r="3734" spans="4:5">
      <c r="D3734" s="324"/>
      <c r="E3734" s="566"/>
    </row>
    <row r="3735" spans="4:5">
      <c r="D3735" s="324"/>
      <c r="E3735" s="566"/>
    </row>
    <row r="3736" spans="4:5">
      <c r="D3736" s="324"/>
      <c r="E3736" s="566"/>
    </row>
    <row r="3737" spans="4:5">
      <c r="D3737" s="324"/>
      <c r="E3737" s="566"/>
    </row>
    <row r="3738" spans="4:5">
      <c r="D3738" s="324"/>
      <c r="E3738" s="566"/>
    </row>
    <row r="3739" spans="4:5">
      <c r="D3739" s="324"/>
      <c r="E3739" s="566"/>
    </row>
    <row r="3740" spans="4:5">
      <c r="D3740" s="324"/>
      <c r="E3740" s="566"/>
    </row>
    <row r="3741" spans="4:5">
      <c r="D3741" s="324"/>
      <c r="E3741" s="566"/>
    </row>
    <row r="3742" spans="4:5">
      <c r="D3742" s="324"/>
      <c r="E3742" s="566"/>
    </row>
    <row r="3743" spans="4:5">
      <c r="D3743" s="324"/>
      <c r="E3743" s="566"/>
    </row>
    <row r="3744" spans="4:5">
      <c r="D3744" s="324"/>
      <c r="E3744" s="566"/>
    </row>
    <row r="3745" spans="4:5">
      <c r="D3745" s="324"/>
      <c r="E3745" s="566"/>
    </row>
    <row r="3746" spans="4:5">
      <c r="D3746" s="324"/>
      <c r="E3746" s="566"/>
    </row>
    <row r="3747" spans="4:5">
      <c r="D3747" s="324"/>
      <c r="E3747" s="566"/>
    </row>
    <row r="3748" spans="4:5">
      <c r="D3748" s="324"/>
      <c r="E3748" s="566"/>
    </row>
    <row r="3749" spans="4:5">
      <c r="D3749" s="324"/>
      <c r="E3749" s="566"/>
    </row>
    <row r="3750" spans="4:5">
      <c r="D3750" s="324"/>
      <c r="E3750" s="566"/>
    </row>
    <row r="3751" spans="4:5">
      <c r="D3751" s="324"/>
      <c r="E3751" s="566"/>
    </row>
    <row r="3752" spans="4:5">
      <c r="D3752" s="324"/>
      <c r="E3752" s="566"/>
    </row>
    <row r="3753" spans="4:5">
      <c r="D3753" s="324"/>
      <c r="E3753" s="566"/>
    </row>
    <row r="3754" spans="4:5">
      <c r="D3754" s="324"/>
      <c r="E3754" s="566"/>
    </row>
    <row r="3755" spans="4:5">
      <c r="D3755" s="324"/>
      <c r="E3755" s="566"/>
    </row>
    <row r="3756" spans="4:5">
      <c r="D3756" s="324"/>
      <c r="E3756" s="566"/>
    </row>
    <row r="3757" spans="4:5">
      <c r="D3757" s="324"/>
      <c r="E3757" s="566"/>
    </row>
    <row r="3758" spans="4:5">
      <c r="D3758" s="324"/>
      <c r="E3758" s="566"/>
    </row>
    <row r="3759" spans="4:5">
      <c r="D3759" s="324"/>
      <c r="E3759" s="566"/>
    </row>
    <row r="3760" spans="4:5">
      <c r="D3760" s="324"/>
      <c r="E3760" s="566"/>
    </row>
    <row r="3761" spans="4:5">
      <c r="D3761" s="324"/>
      <c r="E3761" s="566"/>
    </row>
    <row r="3762" spans="4:5">
      <c r="D3762" s="324"/>
      <c r="E3762" s="566"/>
    </row>
    <row r="3763" spans="4:5">
      <c r="D3763" s="324"/>
      <c r="E3763" s="566"/>
    </row>
    <row r="3764" spans="4:5">
      <c r="D3764" s="324"/>
      <c r="E3764" s="566"/>
    </row>
    <row r="3765" spans="4:5">
      <c r="D3765" s="324"/>
      <c r="E3765" s="566"/>
    </row>
    <row r="3766" spans="4:5">
      <c r="D3766" s="324"/>
      <c r="E3766" s="566"/>
    </row>
    <row r="3767" spans="4:5">
      <c r="D3767" s="324"/>
      <c r="E3767" s="566"/>
    </row>
    <row r="3768" spans="4:5">
      <c r="D3768" s="324"/>
      <c r="E3768" s="566"/>
    </row>
    <row r="3769" spans="4:5">
      <c r="D3769" s="324"/>
      <c r="E3769" s="566"/>
    </row>
    <row r="3770" spans="4:5">
      <c r="D3770" s="324"/>
      <c r="E3770" s="566"/>
    </row>
    <row r="3771" spans="4:5">
      <c r="D3771" s="324"/>
      <c r="E3771" s="566"/>
    </row>
    <row r="3772" spans="4:5">
      <c r="D3772" s="324"/>
      <c r="E3772" s="566"/>
    </row>
    <row r="3773" spans="4:5">
      <c r="D3773" s="324"/>
      <c r="E3773" s="566"/>
    </row>
    <row r="3774" spans="4:5">
      <c r="D3774" s="324"/>
      <c r="E3774" s="566"/>
    </row>
    <row r="3775" spans="4:5">
      <c r="D3775" s="324"/>
      <c r="E3775" s="566"/>
    </row>
    <row r="3776" spans="4:5">
      <c r="D3776" s="324"/>
      <c r="E3776" s="566"/>
    </row>
    <row r="3777" spans="4:5">
      <c r="D3777" s="324"/>
      <c r="E3777" s="566"/>
    </row>
    <row r="3778" spans="4:5">
      <c r="D3778" s="324"/>
      <c r="E3778" s="566"/>
    </row>
    <row r="3779" spans="4:5">
      <c r="D3779" s="324"/>
      <c r="E3779" s="566"/>
    </row>
    <row r="3780" spans="4:5">
      <c r="D3780" s="324"/>
      <c r="E3780" s="566"/>
    </row>
    <row r="3781" spans="4:5">
      <c r="D3781" s="324"/>
      <c r="E3781" s="566"/>
    </row>
    <row r="3782" spans="4:5">
      <c r="D3782" s="324"/>
      <c r="E3782" s="566"/>
    </row>
    <row r="3783" spans="4:5">
      <c r="D3783" s="324"/>
      <c r="E3783" s="566"/>
    </row>
    <row r="3784" spans="4:5">
      <c r="D3784" s="324"/>
      <c r="E3784" s="566"/>
    </row>
    <row r="3785" spans="4:5">
      <c r="D3785" s="324"/>
      <c r="E3785" s="566"/>
    </row>
    <row r="3786" spans="4:5">
      <c r="D3786" s="324"/>
      <c r="E3786" s="566"/>
    </row>
    <row r="3787" spans="4:5">
      <c r="D3787" s="324"/>
      <c r="E3787" s="566"/>
    </row>
    <row r="3788" spans="4:5">
      <c r="D3788" s="324"/>
      <c r="E3788" s="566"/>
    </row>
    <row r="3789" spans="4:5">
      <c r="D3789" s="324"/>
      <c r="E3789" s="566"/>
    </row>
    <row r="3790" spans="4:5">
      <c r="D3790" s="324"/>
      <c r="E3790" s="566"/>
    </row>
    <row r="3791" spans="4:5">
      <c r="D3791" s="324"/>
      <c r="E3791" s="566"/>
    </row>
    <row r="3792" spans="4:5">
      <c r="D3792" s="324"/>
      <c r="E3792" s="566"/>
    </row>
    <row r="3793" spans="4:5">
      <c r="D3793" s="324"/>
      <c r="E3793" s="566"/>
    </row>
    <row r="3794" spans="4:5">
      <c r="D3794" s="324"/>
      <c r="E3794" s="566"/>
    </row>
    <row r="3795" spans="4:5">
      <c r="D3795" s="324"/>
      <c r="E3795" s="566"/>
    </row>
    <row r="3796" spans="4:5">
      <c r="D3796" s="324"/>
      <c r="E3796" s="566"/>
    </row>
    <row r="3797" spans="4:5">
      <c r="D3797" s="324"/>
      <c r="E3797" s="566"/>
    </row>
    <row r="3798" spans="4:5">
      <c r="D3798" s="324"/>
      <c r="E3798" s="566"/>
    </row>
    <row r="3799" spans="4:5">
      <c r="D3799" s="324"/>
      <c r="E3799" s="566"/>
    </row>
    <row r="3800" spans="4:5">
      <c r="D3800" s="324"/>
      <c r="E3800" s="566"/>
    </row>
    <row r="3801" spans="4:5">
      <c r="D3801" s="324"/>
      <c r="E3801" s="566"/>
    </row>
    <row r="3802" spans="4:5">
      <c r="D3802" s="324"/>
      <c r="E3802" s="566"/>
    </row>
    <row r="3803" spans="4:5">
      <c r="D3803" s="324"/>
      <c r="E3803" s="566"/>
    </row>
    <row r="3804" spans="4:5">
      <c r="D3804" s="324"/>
      <c r="E3804" s="566"/>
    </row>
    <row r="3805" spans="4:5">
      <c r="D3805" s="324"/>
      <c r="E3805" s="566"/>
    </row>
    <row r="3806" spans="4:5">
      <c r="D3806" s="324"/>
      <c r="E3806" s="566"/>
    </row>
    <row r="3807" spans="4:5">
      <c r="D3807" s="324"/>
      <c r="E3807" s="566"/>
    </row>
    <row r="3808" spans="4:5">
      <c r="D3808" s="324"/>
      <c r="E3808" s="566"/>
    </row>
    <row r="3809" spans="4:5">
      <c r="D3809" s="324"/>
      <c r="E3809" s="566"/>
    </row>
    <row r="3810" spans="4:5">
      <c r="D3810" s="324"/>
      <c r="E3810" s="566"/>
    </row>
    <row r="3811" spans="4:5">
      <c r="D3811" s="324"/>
      <c r="E3811" s="566"/>
    </row>
    <row r="3812" spans="4:5">
      <c r="D3812" s="324"/>
      <c r="E3812" s="566"/>
    </row>
    <row r="3813" spans="4:5">
      <c r="D3813" s="324"/>
      <c r="E3813" s="566"/>
    </row>
    <row r="3814" spans="4:5">
      <c r="D3814" s="324"/>
      <c r="E3814" s="566"/>
    </row>
    <row r="3815" spans="4:5">
      <c r="D3815" s="324"/>
      <c r="E3815" s="566"/>
    </row>
    <row r="3816" spans="4:5">
      <c r="D3816" s="324"/>
      <c r="E3816" s="566"/>
    </row>
    <row r="3817" spans="4:5">
      <c r="D3817" s="324"/>
      <c r="E3817" s="566"/>
    </row>
    <row r="3818" spans="4:5">
      <c r="D3818" s="324"/>
      <c r="E3818" s="566"/>
    </row>
    <row r="3819" spans="4:5">
      <c r="D3819" s="324"/>
      <c r="E3819" s="566"/>
    </row>
    <row r="3820" spans="4:5">
      <c r="D3820" s="324"/>
      <c r="E3820" s="566"/>
    </row>
    <row r="3821" spans="4:5">
      <c r="D3821" s="324"/>
      <c r="E3821" s="566"/>
    </row>
    <row r="3822" spans="4:5">
      <c r="D3822" s="324"/>
      <c r="E3822" s="566"/>
    </row>
    <row r="3823" spans="4:5">
      <c r="D3823" s="324"/>
      <c r="E3823" s="566"/>
    </row>
    <row r="3824" spans="4:5">
      <c r="D3824" s="324"/>
      <c r="E3824" s="566"/>
    </row>
    <row r="3825" spans="4:5">
      <c r="D3825" s="324"/>
      <c r="E3825" s="566"/>
    </row>
    <row r="3826" spans="4:5">
      <c r="D3826" s="324"/>
      <c r="E3826" s="566"/>
    </row>
    <row r="3827" spans="4:5">
      <c r="D3827" s="324"/>
      <c r="E3827" s="566"/>
    </row>
    <row r="3828" spans="4:5">
      <c r="D3828" s="324"/>
      <c r="E3828" s="566"/>
    </row>
    <row r="3829" spans="4:5">
      <c r="D3829" s="324"/>
      <c r="E3829" s="566"/>
    </row>
    <row r="3830" spans="4:5">
      <c r="D3830" s="324"/>
      <c r="E3830" s="566"/>
    </row>
    <row r="3831" spans="4:5">
      <c r="D3831" s="324"/>
      <c r="E3831" s="566"/>
    </row>
    <row r="3832" spans="4:5">
      <c r="D3832" s="324"/>
      <c r="E3832" s="566"/>
    </row>
    <row r="3833" spans="4:5">
      <c r="D3833" s="324"/>
      <c r="E3833" s="566"/>
    </row>
    <row r="3834" spans="4:5">
      <c r="D3834" s="324"/>
      <c r="E3834" s="566"/>
    </row>
    <row r="3835" spans="4:5">
      <c r="D3835" s="324"/>
      <c r="E3835" s="566"/>
    </row>
    <row r="3836" spans="4:5">
      <c r="D3836" s="324"/>
      <c r="E3836" s="566"/>
    </row>
    <row r="3837" spans="4:5">
      <c r="D3837" s="324"/>
      <c r="E3837" s="566"/>
    </row>
    <row r="3838" spans="4:5">
      <c r="D3838" s="324"/>
      <c r="E3838" s="566"/>
    </row>
    <row r="3839" spans="4:5">
      <c r="D3839" s="324"/>
      <c r="E3839" s="566"/>
    </row>
    <row r="3840" spans="4:5">
      <c r="D3840" s="324"/>
      <c r="E3840" s="566"/>
    </row>
    <row r="3841" spans="4:5">
      <c r="D3841" s="324"/>
      <c r="E3841" s="566"/>
    </row>
    <row r="3842" spans="4:5">
      <c r="D3842" s="324"/>
      <c r="E3842" s="566"/>
    </row>
    <row r="3843" spans="4:5">
      <c r="D3843" s="324"/>
      <c r="E3843" s="566"/>
    </row>
    <row r="3844" spans="4:5">
      <c r="D3844" s="324"/>
      <c r="E3844" s="566"/>
    </row>
    <row r="3845" spans="4:5">
      <c r="D3845" s="324"/>
      <c r="E3845" s="566"/>
    </row>
    <row r="3846" spans="4:5">
      <c r="D3846" s="324"/>
      <c r="E3846" s="566"/>
    </row>
    <row r="3847" spans="4:5">
      <c r="D3847" s="324"/>
      <c r="E3847" s="566"/>
    </row>
    <row r="3848" spans="4:5">
      <c r="D3848" s="324"/>
      <c r="E3848" s="566"/>
    </row>
    <row r="3849" spans="4:5">
      <c r="D3849" s="324"/>
      <c r="E3849" s="566"/>
    </row>
    <row r="3850" spans="4:5">
      <c r="D3850" s="324"/>
      <c r="E3850" s="566"/>
    </row>
    <row r="3851" spans="4:5">
      <c r="D3851" s="324"/>
      <c r="E3851" s="566"/>
    </row>
    <row r="3852" spans="4:5">
      <c r="D3852" s="324"/>
      <c r="E3852" s="566"/>
    </row>
    <row r="3853" spans="4:5">
      <c r="D3853" s="324"/>
      <c r="E3853" s="566"/>
    </row>
    <row r="3854" spans="4:5">
      <c r="D3854" s="324"/>
      <c r="E3854" s="566"/>
    </row>
    <row r="3855" spans="4:5">
      <c r="D3855" s="324"/>
      <c r="E3855" s="566"/>
    </row>
    <row r="3856" spans="4:5">
      <c r="D3856" s="324"/>
      <c r="E3856" s="566"/>
    </row>
    <row r="3857" spans="4:5">
      <c r="D3857" s="324"/>
      <c r="E3857" s="566"/>
    </row>
    <row r="3858" spans="4:5">
      <c r="D3858" s="324"/>
      <c r="E3858" s="566"/>
    </row>
    <row r="3859" spans="4:5">
      <c r="D3859" s="324"/>
      <c r="E3859" s="566"/>
    </row>
    <row r="3860" spans="4:5">
      <c r="D3860" s="324"/>
      <c r="E3860" s="566"/>
    </row>
    <row r="3861" spans="4:5">
      <c r="D3861" s="324"/>
      <c r="E3861" s="566"/>
    </row>
    <row r="3862" spans="4:5">
      <c r="D3862" s="324"/>
      <c r="E3862" s="566"/>
    </row>
    <row r="3863" spans="4:5">
      <c r="D3863" s="324"/>
      <c r="E3863" s="566"/>
    </row>
    <row r="3864" spans="4:5">
      <c r="D3864" s="324"/>
      <c r="E3864" s="566"/>
    </row>
    <row r="3865" spans="4:5">
      <c r="D3865" s="324"/>
      <c r="E3865" s="566"/>
    </row>
    <row r="3866" spans="4:5">
      <c r="D3866" s="324"/>
      <c r="E3866" s="566"/>
    </row>
    <row r="3867" spans="4:5">
      <c r="D3867" s="324"/>
      <c r="E3867" s="566"/>
    </row>
    <row r="3868" spans="4:5">
      <c r="D3868" s="324"/>
      <c r="E3868" s="566"/>
    </row>
    <row r="3869" spans="4:5">
      <c r="D3869" s="324"/>
      <c r="E3869" s="566"/>
    </row>
    <row r="3870" spans="4:5">
      <c r="D3870" s="324"/>
      <c r="E3870" s="566"/>
    </row>
    <row r="3871" spans="4:5">
      <c r="D3871" s="324"/>
      <c r="E3871" s="566"/>
    </row>
    <row r="3872" spans="4:5">
      <c r="D3872" s="324"/>
      <c r="E3872" s="566"/>
    </row>
    <row r="3873" spans="4:5">
      <c r="D3873" s="324"/>
      <c r="E3873" s="566"/>
    </row>
    <row r="3874" spans="4:5">
      <c r="D3874" s="324"/>
      <c r="E3874" s="566"/>
    </row>
    <row r="3875" spans="4:5">
      <c r="D3875" s="324"/>
      <c r="E3875" s="566"/>
    </row>
    <row r="3876" spans="4:5">
      <c r="D3876" s="324"/>
      <c r="E3876" s="566"/>
    </row>
    <row r="3877" spans="4:5">
      <c r="D3877" s="324"/>
      <c r="E3877" s="566"/>
    </row>
    <row r="3878" spans="4:5">
      <c r="D3878" s="324"/>
      <c r="E3878" s="566"/>
    </row>
    <row r="3879" spans="4:5">
      <c r="D3879" s="324"/>
      <c r="E3879" s="566"/>
    </row>
    <row r="3880" spans="4:5">
      <c r="D3880" s="324"/>
      <c r="E3880" s="566"/>
    </row>
    <row r="3881" spans="4:5">
      <c r="D3881" s="324"/>
      <c r="E3881" s="566"/>
    </row>
    <row r="3882" spans="4:5">
      <c r="D3882" s="324"/>
      <c r="E3882" s="566"/>
    </row>
    <row r="3883" spans="4:5">
      <c r="D3883" s="324"/>
      <c r="E3883" s="566"/>
    </row>
    <row r="3884" spans="4:5">
      <c r="D3884" s="324"/>
      <c r="E3884" s="566"/>
    </row>
    <row r="3885" spans="4:5">
      <c r="D3885" s="324"/>
      <c r="E3885" s="566"/>
    </row>
    <row r="3886" spans="4:5">
      <c r="D3886" s="324"/>
      <c r="E3886" s="566"/>
    </row>
    <row r="3887" spans="4:5">
      <c r="D3887" s="324"/>
      <c r="E3887" s="566"/>
    </row>
    <row r="3888" spans="4:5">
      <c r="D3888" s="324"/>
      <c r="E3888" s="566"/>
    </row>
    <row r="3889" spans="4:5">
      <c r="D3889" s="324"/>
      <c r="E3889" s="566"/>
    </row>
    <row r="3890" spans="4:5">
      <c r="D3890" s="324"/>
      <c r="E3890" s="566"/>
    </row>
    <row r="3891" spans="4:5">
      <c r="D3891" s="324"/>
      <c r="E3891" s="566"/>
    </row>
    <row r="3892" spans="4:5">
      <c r="D3892" s="324"/>
      <c r="E3892" s="566"/>
    </row>
    <row r="3893" spans="4:5">
      <c r="D3893" s="324"/>
      <c r="E3893" s="566"/>
    </row>
    <row r="3894" spans="4:5">
      <c r="D3894" s="324"/>
      <c r="E3894" s="566"/>
    </row>
    <row r="3895" spans="4:5">
      <c r="D3895" s="324"/>
      <c r="E3895" s="566"/>
    </row>
    <row r="3896" spans="4:5">
      <c r="D3896" s="324"/>
      <c r="E3896" s="566"/>
    </row>
    <row r="3897" spans="4:5">
      <c r="D3897" s="324"/>
      <c r="E3897" s="566"/>
    </row>
    <row r="3898" spans="4:5">
      <c r="D3898" s="324"/>
      <c r="E3898" s="566"/>
    </row>
    <row r="3899" spans="4:5">
      <c r="D3899" s="324"/>
      <c r="E3899" s="566"/>
    </row>
    <row r="3900" spans="4:5">
      <c r="D3900" s="324"/>
      <c r="E3900" s="566"/>
    </row>
    <row r="3901" spans="4:5">
      <c r="D3901" s="324"/>
      <c r="E3901" s="566"/>
    </row>
    <row r="3902" spans="4:5">
      <c r="D3902" s="324"/>
      <c r="E3902" s="566"/>
    </row>
    <row r="3903" spans="4:5">
      <c r="D3903" s="324"/>
      <c r="E3903" s="566"/>
    </row>
    <row r="3904" spans="4:5">
      <c r="D3904" s="324"/>
      <c r="E3904" s="566"/>
    </row>
    <row r="3905" spans="4:5">
      <c r="D3905" s="324"/>
      <c r="E3905" s="566"/>
    </row>
    <row r="3906" spans="4:5">
      <c r="D3906" s="324"/>
      <c r="E3906" s="566"/>
    </row>
    <row r="3907" spans="4:5">
      <c r="D3907" s="324"/>
      <c r="E3907" s="566"/>
    </row>
    <row r="3908" spans="4:5">
      <c r="D3908" s="324"/>
      <c r="E3908" s="566"/>
    </row>
    <row r="3909" spans="4:5">
      <c r="D3909" s="324"/>
      <c r="E3909" s="566"/>
    </row>
    <row r="3910" spans="4:5">
      <c r="D3910" s="324"/>
      <c r="E3910" s="566"/>
    </row>
    <row r="3911" spans="4:5">
      <c r="D3911" s="324"/>
      <c r="E3911" s="566"/>
    </row>
    <row r="3912" spans="4:5">
      <c r="D3912" s="324"/>
      <c r="E3912" s="566"/>
    </row>
    <row r="3913" spans="4:5">
      <c r="D3913" s="324"/>
      <c r="E3913" s="566"/>
    </row>
    <row r="3914" spans="4:5">
      <c r="D3914" s="324"/>
      <c r="E3914" s="566"/>
    </row>
    <row r="3915" spans="4:5">
      <c r="D3915" s="324"/>
      <c r="E3915" s="566"/>
    </row>
    <row r="3916" spans="4:5">
      <c r="D3916" s="324"/>
      <c r="E3916" s="566"/>
    </row>
    <row r="3917" spans="4:5">
      <c r="D3917" s="324"/>
      <c r="E3917" s="566"/>
    </row>
    <row r="3918" spans="4:5">
      <c r="D3918" s="324"/>
      <c r="E3918" s="566"/>
    </row>
    <row r="3919" spans="4:5">
      <c r="D3919" s="324"/>
      <c r="E3919" s="566"/>
    </row>
    <row r="3920" spans="4:5">
      <c r="D3920" s="324"/>
      <c r="E3920" s="566"/>
    </row>
    <row r="3921" spans="4:5">
      <c r="D3921" s="324"/>
      <c r="E3921" s="566"/>
    </row>
    <row r="3922" spans="4:5">
      <c r="D3922" s="324"/>
      <c r="E3922" s="566"/>
    </row>
    <row r="3923" spans="4:5">
      <c r="D3923" s="324"/>
      <c r="E3923" s="566"/>
    </row>
    <row r="3924" spans="4:5">
      <c r="D3924" s="324"/>
      <c r="E3924" s="566"/>
    </row>
    <row r="3925" spans="4:5">
      <c r="D3925" s="324"/>
      <c r="E3925" s="566"/>
    </row>
    <row r="3926" spans="4:5">
      <c r="D3926" s="324"/>
      <c r="E3926" s="566"/>
    </row>
    <row r="3927" spans="4:5">
      <c r="D3927" s="324"/>
      <c r="E3927" s="566"/>
    </row>
    <row r="3928" spans="4:5">
      <c r="D3928" s="324"/>
      <c r="E3928" s="566"/>
    </row>
    <row r="3929" spans="4:5">
      <c r="D3929" s="324"/>
      <c r="E3929" s="566"/>
    </row>
    <row r="3930" spans="4:5">
      <c r="D3930" s="324"/>
      <c r="E3930" s="566"/>
    </row>
    <row r="3931" spans="4:5">
      <c r="D3931" s="324"/>
      <c r="E3931" s="566"/>
    </row>
    <row r="3932" spans="4:5">
      <c r="D3932" s="324"/>
      <c r="E3932" s="566"/>
    </row>
    <row r="3933" spans="4:5">
      <c r="D3933" s="324"/>
      <c r="E3933" s="566"/>
    </row>
    <row r="3934" spans="4:5">
      <c r="D3934" s="324"/>
      <c r="E3934" s="566"/>
    </row>
    <row r="3935" spans="4:5">
      <c r="D3935" s="324"/>
      <c r="E3935" s="566"/>
    </row>
    <row r="3936" spans="4:5">
      <c r="D3936" s="324"/>
      <c r="E3936" s="566"/>
    </row>
    <row r="3937" spans="4:5">
      <c r="D3937" s="324"/>
      <c r="E3937" s="566"/>
    </row>
    <row r="3938" spans="4:5">
      <c r="D3938" s="324"/>
      <c r="E3938" s="566"/>
    </row>
    <row r="3939" spans="4:5">
      <c r="D3939" s="324"/>
      <c r="E3939" s="566"/>
    </row>
    <row r="3940" spans="4:5">
      <c r="D3940" s="324"/>
      <c r="E3940" s="566"/>
    </row>
    <row r="3941" spans="4:5">
      <c r="D3941" s="324"/>
      <c r="E3941" s="566"/>
    </row>
    <row r="3942" spans="4:5">
      <c r="D3942" s="324"/>
      <c r="E3942" s="566"/>
    </row>
    <row r="3943" spans="4:5">
      <c r="D3943" s="324"/>
      <c r="E3943" s="566"/>
    </row>
    <row r="3944" spans="4:5">
      <c r="D3944" s="324"/>
      <c r="E3944" s="566"/>
    </row>
    <row r="3945" spans="4:5">
      <c r="D3945" s="324"/>
      <c r="E3945" s="566"/>
    </row>
    <row r="3946" spans="4:5">
      <c r="D3946" s="324"/>
      <c r="E3946" s="566"/>
    </row>
    <row r="3947" spans="4:5">
      <c r="D3947" s="324"/>
      <c r="E3947" s="566"/>
    </row>
    <row r="3948" spans="4:5">
      <c r="D3948" s="324"/>
      <c r="E3948" s="566"/>
    </row>
    <row r="3949" spans="4:5">
      <c r="D3949" s="324"/>
      <c r="E3949" s="566"/>
    </row>
    <row r="3950" spans="4:5">
      <c r="D3950" s="324"/>
      <c r="E3950" s="566"/>
    </row>
    <row r="3951" spans="4:5">
      <c r="D3951" s="324"/>
      <c r="E3951" s="566"/>
    </row>
    <row r="3952" spans="4:5">
      <c r="D3952" s="324"/>
      <c r="E3952" s="566"/>
    </row>
    <row r="3953" spans="4:5">
      <c r="D3953" s="324"/>
      <c r="E3953" s="566"/>
    </row>
    <row r="3954" spans="4:5">
      <c r="D3954" s="324"/>
      <c r="E3954" s="566"/>
    </row>
    <row r="3955" spans="4:5">
      <c r="D3955" s="324"/>
      <c r="E3955" s="566"/>
    </row>
    <row r="3956" spans="4:5">
      <c r="D3956" s="324"/>
      <c r="E3956" s="566"/>
    </row>
    <row r="3957" spans="4:5">
      <c r="D3957" s="324"/>
      <c r="E3957" s="566"/>
    </row>
    <row r="3958" spans="4:5">
      <c r="D3958" s="324"/>
      <c r="E3958" s="566"/>
    </row>
    <row r="3959" spans="4:5">
      <c r="D3959" s="324"/>
      <c r="E3959" s="566"/>
    </row>
    <row r="3960" spans="4:5">
      <c r="D3960" s="324"/>
      <c r="E3960" s="566"/>
    </row>
    <row r="3961" spans="4:5">
      <c r="D3961" s="324"/>
      <c r="E3961" s="566"/>
    </row>
    <row r="3962" spans="4:5">
      <c r="D3962" s="324"/>
      <c r="E3962" s="566"/>
    </row>
    <row r="3963" spans="4:5">
      <c r="D3963" s="324"/>
      <c r="E3963" s="566"/>
    </row>
    <row r="3964" spans="4:5">
      <c r="D3964" s="324"/>
      <c r="E3964" s="566"/>
    </row>
    <row r="3965" spans="4:5">
      <c r="D3965" s="324"/>
      <c r="E3965" s="566"/>
    </row>
    <row r="3966" spans="4:5">
      <c r="D3966" s="324"/>
      <c r="E3966" s="566"/>
    </row>
    <row r="3967" spans="4:5">
      <c r="D3967" s="324"/>
      <c r="E3967" s="566"/>
    </row>
    <row r="3968" spans="4:5">
      <c r="D3968" s="324"/>
      <c r="E3968" s="566"/>
    </row>
    <row r="3969" spans="4:5">
      <c r="D3969" s="324"/>
      <c r="E3969" s="566"/>
    </row>
    <row r="3970" spans="4:5">
      <c r="D3970" s="324"/>
      <c r="E3970" s="566"/>
    </row>
    <row r="3971" spans="4:5">
      <c r="D3971" s="324"/>
      <c r="E3971" s="566"/>
    </row>
    <row r="3972" spans="4:5">
      <c r="D3972" s="324"/>
      <c r="E3972" s="566"/>
    </row>
    <row r="3973" spans="4:5">
      <c r="D3973" s="324"/>
      <c r="E3973" s="566"/>
    </row>
    <row r="3974" spans="4:5">
      <c r="D3974" s="324"/>
      <c r="E3974" s="566"/>
    </row>
    <row r="3975" spans="4:5">
      <c r="D3975" s="324"/>
      <c r="E3975" s="566"/>
    </row>
    <row r="3976" spans="4:5">
      <c r="D3976" s="324"/>
      <c r="E3976" s="566"/>
    </row>
    <row r="3977" spans="4:5">
      <c r="D3977" s="324"/>
      <c r="E3977" s="566"/>
    </row>
    <row r="3978" spans="4:5">
      <c r="D3978" s="324"/>
      <c r="E3978" s="566"/>
    </row>
    <row r="3979" spans="4:5">
      <c r="D3979" s="324"/>
      <c r="E3979" s="566"/>
    </row>
    <row r="3980" spans="4:5">
      <c r="D3980" s="324"/>
      <c r="E3980" s="566"/>
    </row>
    <row r="3981" spans="4:5">
      <c r="D3981" s="324"/>
      <c r="E3981" s="566"/>
    </row>
    <row r="3982" spans="4:5">
      <c r="D3982" s="324"/>
      <c r="E3982" s="566"/>
    </row>
    <row r="3983" spans="4:5">
      <c r="D3983" s="324"/>
      <c r="E3983" s="566"/>
    </row>
    <row r="3984" spans="4:5">
      <c r="D3984" s="324"/>
      <c r="E3984" s="566"/>
    </row>
    <row r="3985" spans="4:5">
      <c r="D3985" s="324"/>
      <c r="E3985" s="566"/>
    </row>
    <row r="3986" spans="4:5">
      <c r="D3986" s="324"/>
      <c r="E3986" s="566"/>
    </row>
    <row r="3987" spans="4:5">
      <c r="D3987" s="324"/>
      <c r="E3987" s="566"/>
    </row>
    <row r="3988" spans="4:5">
      <c r="D3988" s="324"/>
      <c r="E3988" s="566"/>
    </row>
    <row r="3989" spans="4:5">
      <c r="D3989" s="324"/>
      <c r="E3989" s="566"/>
    </row>
    <row r="3990" spans="4:5">
      <c r="D3990" s="324"/>
      <c r="E3990" s="566"/>
    </row>
    <row r="3991" spans="4:5">
      <c r="D3991" s="324"/>
      <c r="E3991" s="566"/>
    </row>
    <row r="3992" spans="4:5">
      <c r="D3992" s="324"/>
      <c r="E3992" s="566"/>
    </row>
    <row r="3993" spans="4:5">
      <c r="D3993" s="324"/>
      <c r="E3993" s="566"/>
    </row>
    <row r="3994" spans="4:5">
      <c r="D3994" s="324"/>
      <c r="E3994" s="566"/>
    </row>
    <row r="3995" spans="4:5">
      <c r="D3995" s="324"/>
      <c r="E3995" s="566"/>
    </row>
    <row r="3996" spans="4:5">
      <c r="D3996" s="324"/>
      <c r="E3996" s="566"/>
    </row>
    <row r="3997" spans="4:5">
      <c r="D3997" s="324"/>
      <c r="E3997" s="566"/>
    </row>
    <row r="3998" spans="4:5">
      <c r="D3998" s="324"/>
      <c r="E3998" s="566"/>
    </row>
    <row r="3999" spans="4:5">
      <c r="D3999" s="324"/>
      <c r="E3999" s="566"/>
    </row>
    <row r="4000" spans="4:5">
      <c r="D4000" s="324"/>
      <c r="E4000" s="566"/>
    </row>
    <row r="4001" spans="4:5">
      <c r="D4001" s="324"/>
      <c r="E4001" s="566"/>
    </row>
    <row r="4002" spans="4:5">
      <c r="D4002" s="324"/>
      <c r="E4002" s="566"/>
    </row>
    <row r="4003" spans="4:5">
      <c r="D4003" s="324"/>
      <c r="E4003" s="566"/>
    </row>
    <row r="4004" spans="4:5">
      <c r="D4004" s="324"/>
      <c r="E4004" s="566"/>
    </row>
    <row r="4005" spans="4:5">
      <c r="D4005" s="324"/>
      <c r="E4005" s="566"/>
    </row>
    <row r="4006" spans="4:5">
      <c r="D4006" s="324"/>
      <c r="E4006" s="566"/>
    </row>
    <row r="4007" spans="4:5">
      <c r="D4007" s="324"/>
      <c r="E4007" s="566"/>
    </row>
    <row r="4008" spans="4:5">
      <c r="D4008" s="324"/>
      <c r="E4008" s="566"/>
    </row>
    <row r="4009" spans="4:5">
      <c r="D4009" s="324"/>
      <c r="E4009" s="566"/>
    </row>
    <row r="4010" spans="4:5">
      <c r="D4010" s="324"/>
      <c r="E4010" s="566"/>
    </row>
    <row r="4011" spans="4:5">
      <c r="D4011" s="324"/>
      <c r="E4011" s="566"/>
    </row>
    <row r="4012" spans="4:5">
      <c r="D4012" s="324"/>
      <c r="E4012" s="566"/>
    </row>
    <row r="4013" spans="4:5">
      <c r="D4013" s="324"/>
      <c r="E4013" s="566"/>
    </row>
    <row r="4014" spans="4:5">
      <c r="D4014" s="324"/>
      <c r="E4014" s="566"/>
    </row>
    <row r="4015" spans="4:5">
      <c r="D4015" s="324"/>
      <c r="E4015" s="566"/>
    </row>
    <row r="4016" spans="4:5">
      <c r="D4016" s="324"/>
      <c r="E4016" s="566"/>
    </row>
    <row r="4017" spans="4:5">
      <c r="D4017" s="324"/>
      <c r="E4017" s="566"/>
    </row>
    <row r="4018" spans="4:5">
      <c r="D4018" s="324"/>
      <c r="E4018" s="566"/>
    </row>
    <row r="4019" spans="4:5">
      <c r="D4019" s="324"/>
      <c r="E4019" s="566"/>
    </row>
    <row r="4020" spans="4:5">
      <c r="D4020" s="324"/>
      <c r="E4020" s="566"/>
    </row>
    <row r="4021" spans="4:5">
      <c r="D4021" s="324"/>
      <c r="E4021" s="566"/>
    </row>
    <row r="4022" spans="4:5">
      <c r="D4022" s="324"/>
      <c r="E4022" s="566"/>
    </row>
    <row r="4023" spans="4:5">
      <c r="D4023" s="324"/>
      <c r="E4023" s="566"/>
    </row>
    <row r="4024" spans="4:5">
      <c r="D4024" s="324"/>
      <c r="E4024" s="566"/>
    </row>
    <row r="4025" spans="4:5">
      <c r="D4025" s="324"/>
      <c r="E4025" s="566"/>
    </row>
    <row r="4026" spans="4:5">
      <c r="D4026" s="324"/>
      <c r="E4026" s="566"/>
    </row>
    <row r="4027" spans="4:5">
      <c r="D4027" s="324"/>
      <c r="E4027" s="566"/>
    </row>
    <row r="4028" spans="4:5">
      <c r="D4028" s="324"/>
      <c r="E4028" s="566"/>
    </row>
    <row r="4029" spans="4:5">
      <c r="D4029" s="324"/>
      <c r="E4029" s="566"/>
    </row>
    <row r="4030" spans="4:5">
      <c r="D4030" s="324"/>
      <c r="E4030" s="566"/>
    </row>
    <row r="4031" spans="4:5">
      <c r="D4031" s="324"/>
      <c r="E4031" s="566"/>
    </row>
    <row r="4032" spans="4:5">
      <c r="D4032" s="324"/>
      <c r="E4032" s="566"/>
    </row>
    <row r="4033" spans="4:5">
      <c r="D4033" s="324"/>
      <c r="E4033" s="566"/>
    </row>
    <row r="4034" spans="4:5">
      <c r="D4034" s="324"/>
      <c r="E4034" s="566"/>
    </row>
    <row r="4035" spans="4:5">
      <c r="D4035" s="324"/>
      <c r="E4035" s="566"/>
    </row>
    <row r="4036" spans="4:5">
      <c r="D4036" s="324"/>
      <c r="E4036" s="566"/>
    </row>
    <row r="4037" spans="4:5">
      <c r="D4037" s="324"/>
      <c r="E4037" s="566"/>
    </row>
    <row r="4038" spans="4:5">
      <c r="D4038" s="324"/>
      <c r="E4038" s="566"/>
    </row>
    <row r="4039" spans="4:5">
      <c r="D4039" s="324"/>
      <c r="E4039" s="566"/>
    </row>
    <row r="4040" spans="4:5">
      <c r="D4040" s="324"/>
      <c r="E4040" s="566"/>
    </row>
    <row r="4041" spans="4:5">
      <c r="D4041" s="324"/>
      <c r="E4041" s="566"/>
    </row>
    <row r="4042" spans="4:5">
      <c r="D4042" s="324"/>
      <c r="E4042" s="566"/>
    </row>
    <row r="4043" spans="4:5">
      <c r="D4043" s="324"/>
      <c r="E4043" s="566"/>
    </row>
    <row r="4044" spans="4:5">
      <c r="D4044" s="324"/>
      <c r="E4044" s="566"/>
    </row>
    <row r="4045" spans="4:5">
      <c r="D4045" s="324"/>
      <c r="E4045" s="566"/>
    </row>
    <row r="4046" spans="4:5">
      <c r="D4046" s="324"/>
      <c r="E4046" s="566"/>
    </row>
    <row r="4047" spans="4:5">
      <c r="D4047" s="324"/>
      <c r="E4047" s="566"/>
    </row>
    <row r="4048" spans="4:5">
      <c r="D4048" s="324"/>
      <c r="E4048" s="566"/>
    </row>
    <row r="4049" spans="4:5">
      <c r="D4049" s="324"/>
      <c r="E4049" s="566"/>
    </row>
    <row r="4050" spans="4:5">
      <c r="D4050" s="324"/>
      <c r="E4050" s="566"/>
    </row>
    <row r="4051" spans="4:5">
      <c r="D4051" s="324"/>
      <c r="E4051" s="566"/>
    </row>
    <row r="4052" spans="4:5">
      <c r="D4052" s="324"/>
      <c r="E4052" s="566"/>
    </row>
    <row r="4053" spans="4:5">
      <c r="D4053" s="324"/>
      <c r="E4053" s="566"/>
    </row>
    <row r="4054" spans="4:5">
      <c r="D4054" s="324"/>
      <c r="E4054" s="566"/>
    </row>
    <row r="4055" spans="4:5">
      <c r="D4055" s="324"/>
      <c r="E4055" s="566"/>
    </row>
    <row r="4056" spans="4:5">
      <c r="D4056" s="324"/>
      <c r="E4056" s="566"/>
    </row>
    <row r="4057" spans="4:5">
      <c r="D4057" s="324"/>
      <c r="E4057" s="566"/>
    </row>
    <row r="4058" spans="4:5">
      <c r="D4058" s="324"/>
      <c r="E4058" s="566"/>
    </row>
    <row r="4059" spans="4:5">
      <c r="D4059" s="324"/>
      <c r="E4059" s="566"/>
    </row>
    <row r="4060" spans="4:5">
      <c r="D4060" s="324"/>
      <c r="E4060" s="566"/>
    </row>
    <row r="4061" spans="4:5">
      <c r="D4061" s="324"/>
      <c r="E4061" s="566"/>
    </row>
    <row r="4062" spans="4:5">
      <c r="D4062" s="324"/>
      <c r="E4062" s="566"/>
    </row>
    <row r="4063" spans="4:5">
      <c r="D4063" s="324"/>
      <c r="E4063" s="566"/>
    </row>
    <row r="4064" spans="4:5">
      <c r="D4064" s="324"/>
      <c r="E4064" s="566"/>
    </row>
    <row r="4065" spans="4:5">
      <c r="D4065" s="324"/>
      <c r="E4065" s="566"/>
    </row>
    <row r="4066" spans="4:5">
      <c r="D4066" s="324"/>
      <c r="E4066" s="566"/>
    </row>
    <row r="4067" spans="4:5">
      <c r="D4067" s="324"/>
      <c r="E4067" s="566"/>
    </row>
    <row r="4068" spans="4:5">
      <c r="D4068" s="324"/>
      <c r="E4068" s="566"/>
    </row>
    <row r="4069" spans="4:5">
      <c r="D4069" s="324"/>
      <c r="E4069" s="566"/>
    </row>
    <row r="4070" spans="4:5">
      <c r="D4070" s="324"/>
      <c r="E4070" s="566"/>
    </row>
    <row r="4071" spans="4:5">
      <c r="D4071" s="324"/>
      <c r="E4071" s="566"/>
    </row>
    <row r="4072" spans="4:5">
      <c r="D4072" s="324"/>
      <c r="E4072" s="566"/>
    </row>
    <row r="4073" spans="4:5">
      <c r="D4073" s="324"/>
      <c r="E4073" s="566"/>
    </row>
    <row r="4074" spans="4:5">
      <c r="D4074" s="324"/>
      <c r="E4074" s="566"/>
    </row>
    <row r="4075" spans="4:5">
      <c r="D4075" s="324"/>
      <c r="E4075" s="566"/>
    </row>
    <row r="4076" spans="4:5">
      <c r="D4076" s="324"/>
      <c r="E4076" s="566"/>
    </row>
    <row r="4077" spans="4:5">
      <c r="D4077" s="324"/>
      <c r="E4077" s="566"/>
    </row>
    <row r="4078" spans="4:5">
      <c r="D4078" s="324"/>
      <c r="E4078" s="566"/>
    </row>
    <row r="4079" spans="4:5">
      <c r="D4079" s="324"/>
      <c r="E4079" s="566"/>
    </row>
    <row r="4080" spans="4:5">
      <c r="D4080" s="324"/>
      <c r="E4080" s="566"/>
    </row>
    <row r="4081" spans="4:5">
      <c r="D4081" s="324"/>
      <c r="E4081" s="566"/>
    </row>
    <row r="4082" spans="4:5">
      <c r="D4082" s="324"/>
      <c r="E4082" s="566"/>
    </row>
    <row r="4083" spans="4:5">
      <c r="D4083" s="324"/>
      <c r="E4083" s="566"/>
    </row>
    <row r="4084" spans="4:5">
      <c r="D4084" s="324"/>
      <c r="E4084" s="566"/>
    </row>
    <row r="4085" spans="4:5">
      <c r="D4085" s="324"/>
      <c r="E4085" s="566"/>
    </row>
    <row r="4086" spans="4:5">
      <c r="D4086" s="324"/>
      <c r="E4086" s="566"/>
    </row>
    <row r="4087" spans="4:5">
      <c r="D4087" s="324"/>
      <c r="E4087" s="566"/>
    </row>
    <row r="4088" spans="4:5">
      <c r="D4088" s="324"/>
      <c r="E4088" s="566"/>
    </row>
    <row r="4089" spans="4:5">
      <c r="D4089" s="324"/>
      <c r="E4089" s="566"/>
    </row>
    <row r="4090" spans="4:5">
      <c r="D4090" s="324"/>
      <c r="E4090" s="566"/>
    </row>
    <row r="4091" spans="4:5">
      <c r="D4091" s="324"/>
      <c r="E4091" s="566"/>
    </row>
    <row r="4092" spans="4:5">
      <c r="D4092" s="324"/>
      <c r="E4092" s="566"/>
    </row>
    <row r="4093" spans="4:5">
      <c r="D4093" s="324"/>
      <c r="E4093" s="566"/>
    </row>
    <row r="4094" spans="4:5">
      <c r="D4094" s="324"/>
      <c r="E4094" s="566"/>
    </row>
    <row r="4095" spans="4:5">
      <c r="D4095" s="324"/>
      <c r="E4095" s="566"/>
    </row>
    <row r="4096" spans="4:5">
      <c r="D4096" s="324"/>
      <c r="E4096" s="566"/>
    </row>
    <row r="4097" spans="4:5">
      <c r="D4097" s="324"/>
      <c r="E4097" s="566"/>
    </row>
    <row r="4098" spans="4:5">
      <c r="D4098" s="324"/>
      <c r="E4098" s="566"/>
    </row>
    <row r="4099" spans="4:5">
      <c r="D4099" s="324"/>
      <c r="E4099" s="566"/>
    </row>
    <row r="4100" spans="4:5">
      <c r="D4100" s="324"/>
      <c r="E4100" s="566"/>
    </row>
    <row r="4101" spans="4:5">
      <c r="D4101" s="324"/>
      <c r="E4101" s="566"/>
    </row>
    <row r="4102" spans="4:5">
      <c r="D4102" s="324"/>
      <c r="E4102" s="566"/>
    </row>
    <row r="4103" spans="4:5">
      <c r="D4103" s="324"/>
      <c r="E4103" s="566"/>
    </row>
    <row r="4104" spans="4:5">
      <c r="D4104" s="324"/>
      <c r="E4104" s="566"/>
    </row>
    <row r="4105" spans="4:5">
      <c r="D4105" s="324"/>
      <c r="E4105" s="566"/>
    </row>
    <row r="4106" spans="4:5">
      <c r="D4106" s="324"/>
      <c r="E4106" s="566"/>
    </row>
    <row r="4107" spans="4:5">
      <c r="D4107" s="324"/>
      <c r="E4107" s="566"/>
    </row>
    <row r="4108" spans="4:5">
      <c r="D4108" s="324"/>
      <c r="E4108" s="566"/>
    </row>
    <row r="4109" spans="4:5">
      <c r="D4109" s="324"/>
      <c r="E4109" s="566"/>
    </row>
    <row r="4110" spans="4:5">
      <c r="D4110" s="324"/>
      <c r="E4110" s="566"/>
    </row>
    <row r="4111" spans="4:5">
      <c r="D4111" s="324"/>
      <c r="E4111" s="566"/>
    </row>
    <row r="4112" spans="4:5">
      <c r="D4112" s="324"/>
      <c r="E4112" s="566"/>
    </row>
    <row r="4113" spans="4:5">
      <c r="D4113" s="324"/>
      <c r="E4113" s="566"/>
    </row>
    <row r="4114" spans="4:5">
      <c r="D4114" s="324"/>
      <c r="E4114" s="566"/>
    </row>
    <row r="4115" spans="4:5">
      <c r="D4115" s="324"/>
      <c r="E4115" s="566"/>
    </row>
    <row r="4116" spans="4:5">
      <c r="D4116" s="324"/>
      <c r="E4116" s="566"/>
    </row>
    <row r="4117" spans="4:5">
      <c r="D4117" s="324"/>
      <c r="E4117" s="566"/>
    </row>
    <row r="4118" spans="4:5">
      <c r="D4118" s="324"/>
      <c r="E4118" s="566"/>
    </row>
    <row r="4119" spans="4:5">
      <c r="D4119" s="324"/>
      <c r="E4119" s="566"/>
    </row>
    <row r="4120" spans="4:5">
      <c r="D4120" s="324"/>
      <c r="E4120" s="566"/>
    </row>
    <row r="4121" spans="4:5">
      <c r="D4121" s="324"/>
      <c r="E4121" s="566"/>
    </row>
    <row r="4122" spans="4:5">
      <c r="D4122" s="324"/>
      <c r="E4122" s="566"/>
    </row>
    <row r="4123" spans="4:5">
      <c r="D4123" s="324"/>
      <c r="E4123" s="566"/>
    </row>
    <row r="4124" spans="4:5">
      <c r="D4124" s="324"/>
      <c r="E4124" s="566"/>
    </row>
    <row r="4125" spans="4:5">
      <c r="D4125" s="324"/>
      <c r="E4125" s="566"/>
    </row>
    <row r="4126" spans="4:5">
      <c r="D4126" s="324"/>
      <c r="E4126" s="566"/>
    </row>
    <row r="4127" spans="4:5">
      <c r="D4127" s="324"/>
      <c r="E4127" s="566"/>
    </row>
    <row r="4128" spans="4:5">
      <c r="D4128" s="324"/>
      <c r="E4128" s="566"/>
    </row>
    <row r="4129" spans="4:5">
      <c r="D4129" s="324"/>
      <c r="E4129" s="566"/>
    </row>
    <row r="4130" spans="4:5">
      <c r="D4130" s="324"/>
      <c r="E4130" s="566"/>
    </row>
    <row r="4131" spans="4:5">
      <c r="D4131" s="324"/>
      <c r="E4131" s="566"/>
    </row>
    <row r="4132" spans="4:5">
      <c r="D4132" s="324"/>
      <c r="E4132" s="566"/>
    </row>
    <row r="4133" spans="4:5">
      <c r="D4133" s="324"/>
      <c r="E4133" s="566"/>
    </row>
    <row r="4134" spans="4:5">
      <c r="D4134" s="324"/>
      <c r="E4134" s="566"/>
    </row>
    <row r="4135" spans="4:5">
      <c r="D4135" s="324"/>
      <c r="E4135" s="566"/>
    </row>
    <row r="4136" spans="4:5">
      <c r="D4136" s="324"/>
      <c r="E4136" s="566"/>
    </row>
    <row r="4137" spans="4:5">
      <c r="D4137" s="324"/>
      <c r="E4137" s="566"/>
    </row>
    <row r="4138" spans="4:5">
      <c r="D4138" s="324"/>
      <c r="E4138" s="566"/>
    </row>
    <row r="4139" spans="4:5">
      <c r="D4139" s="324"/>
      <c r="E4139" s="566"/>
    </row>
    <row r="4140" spans="4:5">
      <c r="D4140" s="324"/>
      <c r="E4140" s="566"/>
    </row>
    <row r="4141" spans="4:5">
      <c r="D4141" s="324"/>
      <c r="E4141" s="566"/>
    </row>
    <row r="4142" spans="4:5">
      <c r="D4142" s="324"/>
      <c r="E4142" s="566"/>
    </row>
    <row r="4143" spans="4:5">
      <c r="D4143" s="324"/>
      <c r="E4143" s="566"/>
    </row>
    <row r="4144" spans="4:5">
      <c r="D4144" s="324"/>
      <c r="E4144" s="566"/>
    </row>
    <row r="4145" spans="4:5">
      <c r="D4145" s="324"/>
      <c r="E4145" s="566"/>
    </row>
    <row r="4146" spans="4:5">
      <c r="D4146" s="324"/>
      <c r="E4146" s="566"/>
    </row>
    <row r="4147" spans="4:5">
      <c r="D4147" s="324"/>
      <c r="E4147" s="566"/>
    </row>
    <row r="4148" spans="4:5">
      <c r="D4148" s="324"/>
      <c r="E4148" s="566"/>
    </row>
    <row r="4149" spans="4:5">
      <c r="D4149" s="324"/>
      <c r="E4149" s="566"/>
    </row>
    <row r="4150" spans="4:5">
      <c r="D4150" s="324"/>
      <c r="E4150" s="566"/>
    </row>
    <row r="4151" spans="4:5">
      <c r="D4151" s="324"/>
      <c r="E4151" s="566"/>
    </row>
    <row r="4152" spans="4:5">
      <c r="D4152" s="324"/>
      <c r="E4152" s="566"/>
    </row>
    <row r="4153" spans="4:5">
      <c r="D4153" s="324"/>
      <c r="E4153" s="566"/>
    </row>
    <row r="4154" spans="4:5">
      <c r="D4154" s="324"/>
      <c r="E4154" s="566"/>
    </row>
    <row r="4155" spans="4:5">
      <c r="D4155" s="324"/>
      <c r="E4155" s="566"/>
    </row>
    <row r="4156" spans="4:5">
      <c r="D4156" s="324"/>
      <c r="E4156" s="566"/>
    </row>
    <row r="4157" spans="4:5">
      <c r="D4157" s="324"/>
      <c r="E4157" s="566"/>
    </row>
    <row r="4158" spans="4:5">
      <c r="D4158" s="324"/>
      <c r="E4158" s="566"/>
    </row>
    <row r="4159" spans="4:5">
      <c r="D4159" s="324"/>
      <c r="E4159" s="566"/>
    </row>
    <row r="4160" spans="4:5">
      <c r="D4160" s="324"/>
      <c r="E4160" s="566"/>
    </row>
    <row r="4161" spans="4:5">
      <c r="D4161" s="324"/>
      <c r="E4161" s="566"/>
    </row>
    <row r="4162" spans="4:5">
      <c r="D4162" s="324"/>
      <c r="E4162" s="566"/>
    </row>
    <row r="4163" spans="4:5">
      <c r="D4163" s="324"/>
      <c r="E4163" s="566"/>
    </row>
    <row r="4164" spans="4:5">
      <c r="D4164" s="324"/>
      <c r="E4164" s="566"/>
    </row>
    <row r="4165" spans="4:5">
      <c r="D4165" s="324"/>
      <c r="E4165" s="566"/>
    </row>
    <row r="4166" spans="4:5">
      <c r="D4166" s="324"/>
      <c r="E4166" s="566"/>
    </row>
    <row r="4167" spans="4:5">
      <c r="D4167" s="324"/>
      <c r="E4167" s="566"/>
    </row>
    <row r="4168" spans="4:5">
      <c r="D4168" s="324"/>
      <c r="E4168" s="566"/>
    </row>
    <row r="4169" spans="4:5">
      <c r="D4169" s="324"/>
      <c r="E4169" s="566"/>
    </row>
    <row r="4170" spans="4:5">
      <c r="D4170" s="324"/>
      <c r="E4170" s="566"/>
    </row>
    <row r="4171" spans="4:5">
      <c r="D4171" s="324"/>
      <c r="E4171" s="566"/>
    </row>
    <row r="4172" spans="4:5">
      <c r="D4172" s="324"/>
      <c r="E4172" s="566"/>
    </row>
    <row r="4173" spans="4:5">
      <c r="D4173" s="324"/>
      <c r="E4173" s="566"/>
    </row>
    <row r="4174" spans="4:5">
      <c r="D4174" s="324"/>
      <c r="E4174" s="566"/>
    </row>
    <row r="4175" spans="4:5">
      <c r="D4175" s="324"/>
      <c r="E4175" s="566"/>
    </row>
    <row r="4176" spans="4:5">
      <c r="D4176" s="324"/>
      <c r="E4176" s="566"/>
    </row>
    <row r="4177" spans="4:5">
      <c r="D4177" s="324"/>
      <c r="E4177" s="566"/>
    </row>
    <row r="4178" spans="4:5">
      <c r="D4178" s="324"/>
      <c r="E4178" s="566"/>
    </row>
    <row r="4179" spans="4:5">
      <c r="D4179" s="324"/>
      <c r="E4179" s="566"/>
    </row>
    <row r="4180" spans="4:5">
      <c r="D4180" s="324"/>
      <c r="E4180" s="566"/>
    </row>
    <row r="4181" spans="4:5">
      <c r="D4181" s="324"/>
      <c r="E4181" s="566"/>
    </row>
    <row r="4182" spans="4:5">
      <c r="D4182" s="324"/>
      <c r="E4182" s="566"/>
    </row>
    <row r="4183" spans="4:5">
      <c r="D4183" s="324"/>
      <c r="E4183" s="566"/>
    </row>
    <row r="4184" spans="4:5">
      <c r="D4184" s="324"/>
      <c r="E4184" s="566"/>
    </row>
    <row r="4185" spans="4:5">
      <c r="D4185" s="324"/>
      <c r="E4185" s="566"/>
    </row>
    <row r="4186" spans="4:5">
      <c r="D4186" s="324"/>
      <c r="E4186" s="566"/>
    </row>
    <row r="4187" spans="4:5">
      <c r="D4187" s="324"/>
      <c r="E4187" s="566"/>
    </row>
    <row r="4188" spans="4:5">
      <c r="D4188" s="324"/>
      <c r="E4188" s="566"/>
    </row>
    <row r="4189" spans="4:5">
      <c r="D4189" s="324"/>
      <c r="E4189" s="566"/>
    </row>
    <row r="4190" spans="4:5">
      <c r="D4190" s="324"/>
      <c r="E4190" s="566"/>
    </row>
    <row r="4191" spans="4:5">
      <c r="D4191" s="324"/>
      <c r="E4191" s="566"/>
    </row>
    <row r="4192" spans="4:5">
      <c r="D4192" s="324"/>
      <c r="E4192" s="566"/>
    </row>
    <row r="4193" spans="4:5">
      <c r="D4193" s="324"/>
      <c r="E4193" s="566"/>
    </row>
    <row r="4194" spans="4:5">
      <c r="D4194" s="324"/>
      <c r="E4194" s="566"/>
    </row>
    <row r="4195" spans="4:5">
      <c r="D4195" s="324"/>
      <c r="E4195" s="566"/>
    </row>
    <row r="4196" spans="4:5">
      <c r="D4196" s="324"/>
      <c r="E4196" s="566"/>
    </row>
    <row r="4197" spans="4:5">
      <c r="D4197" s="324"/>
      <c r="E4197" s="566"/>
    </row>
    <row r="4198" spans="4:5">
      <c r="D4198" s="324"/>
      <c r="E4198" s="566"/>
    </row>
    <row r="4199" spans="4:5">
      <c r="D4199" s="324"/>
      <c r="E4199" s="566"/>
    </row>
    <row r="4200" spans="4:5">
      <c r="D4200" s="324"/>
      <c r="E4200" s="566"/>
    </row>
    <row r="4201" spans="4:5">
      <c r="D4201" s="324"/>
      <c r="E4201" s="566"/>
    </row>
    <row r="4202" spans="4:5">
      <c r="D4202" s="324"/>
      <c r="E4202" s="566"/>
    </row>
    <row r="4203" spans="4:5">
      <c r="D4203" s="324"/>
      <c r="E4203" s="566"/>
    </row>
    <row r="4204" spans="4:5">
      <c r="D4204" s="324"/>
      <c r="E4204" s="566"/>
    </row>
    <row r="4205" spans="4:5">
      <c r="D4205" s="324"/>
      <c r="E4205" s="566"/>
    </row>
    <row r="4206" spans="4:5">
      <c r="D4206" s="324"/>
      <c r="E4206" s="566"/>
    </row>
    <row r="4207" spans="4:5">
      <c r="D4207" s="324"/>
      <c r="E4207" s="566"/>
    </row>
    <row r="4208" spans="4:5">
      <c r="D4208" s="324"/>
      <c r="E4208" s="566"/>
    </row>
    <row r="4209" spans="4:5">
      <c r="D4209" s="324"/>
      <c r="E4209" s="566"/>
    </row>
    <row r="4210" spans="4:5">
      <c r="D4210" s="324"/>
      <c r="E4210" s="566"/>
    </row>
    <row r="4211" spans="4:5">
      <c r="D4211" s="324"/>
      <c r="E4211" s="566"/>
    </row>
    <row r="4212" spans="4:5">
      <c r="D4212" s="324"/>
      <c r="E4212" s="566"/>
    </row>
    <row r="4213" spans="4:5">
      <c r="D4213" s="324"/>
      <c r="E4213" s="566"/>
    </row>
    <row r="4214" spans="4:5">
      <c r="D4214" s="324"/>
      <c r="E4214" s="566"/>
    </row>
    <row r="4215" spans="4:5">
      <c r="D4215" s="324"/>
      <c r="E4215" s="566"/>
    </row>
    <row r="4216" spans="4:5">
      <c r="D4216" s="324"/>
      <c r="E4216" s="566"/>
    </row>
    <row r="4217" spans="4:5">
      <c r="D4217" s="324"/>
      <c r="E4217" s="566"/>
    </row>
    <row r="4218" spans="4:5">
      <c r="D4218" s="324"/>
      <c r="E4218" s="566"/>
    </row>
    <row r="4219" spans="4:5">
      <c r="D4219" s="324"/>
      <c r="E4219" s="566"/>
    </row>
    <row r="4220" spans="4:5">
      <c r="D4220" s="324"/>
      <c r="E4220" s="566"/>
    </row>
    <row r="4221" spans="4:5">
      <c r="D4221" s="324"/>
      <c r="E4221" s="566"/>
    </row>
    <row r="4222" spans="4:5">
      <c r="D4222" s="324"/>
      <c r="E4222" s="566"/>
    </row>
    <row r="4223" spans="4:5">
      <c r="D4223" s="324"/>
      <c r="E4223" s="566"/>
    </row>
    <row r="4224" spans="4:5">
      <c r="D4224" s="324"/>
      <c r="E4224" s="566"/>
    </row>
    <row r="4225" spans="4:5">
      <c r="D4225" s="324"/>
      <c r="E4225" s="566"/>
    </row>
    <row r="4226" spans="4:5">
      <c r="D4226" s="324"/>
      <c r="E4226" s="566"/>
    </row>
    <row r="4227" spans="4:5">
      <c r="D4227" s="324"/>
      <c r="E4227" s="566"/>
    </row>
    <row r="4228" spans="4:5">
      <c r="D4228" s="324"/>
      <c r="E4228" s="566"/>
    </row>
    <row r="4229" spans="4:5">
      <c r="D4229" s="324"/>
      <c r="E4229" s="566"/>
    </row>
    <row r="4230" spans="4:5">
      <c r="D4230" s="324"/>
      <c r="E4230" s="566"/>
    </row>
    <row r="4231" spans="4:5">
      <c r="D4231" s="324"/>
      <c r="E4231" s="566"/>
    </row>
    <row r="4232" spans="4:5">
      <c r="D4232" s="324"/>
      <c r="E4232" s="566"/>
    </row>
    <row r="4233" spans="4:5">
      <c r="D4233" s="324"/>
      <c r="E4233" s="566"/>
    </row>
    <row r="4234" spans="4:5">
      <c r="D4234" s="324"/>
      <c r="E4234" s="566"/>
    </row>
    <row r="4235" spans="4:5">
      <c r="D4235" s="324"/>
      <c r="E4235" s="566"/>
    </row>
    <row r="4236" spans="4:5">
      <c r="D4236" s="324"/>
      <c r="E4236" s="566"/>
    </row>
    <row r="4237" spans="4:5">
      <c r="D4237" s="324"/>
      <c r="E4237" s="566"/>
    </row>
    <row r="4238" spans="4:5">
      <c r="D4238" s="324"/>
      <c r="E4238" s="566"/>
    </row>
    <row r="4239" spans="4:5">
      <c r="D4239" s="324"/>
      <c r="E4239" s="566"/>
    </row>
    <row r="4240" spans="4:5">
      <c r="D4240" s="324"/>
      <c r="E4240" s="566"/>
    </row>
    <row r="4241" spans="4:5">
      <c r="D4241" s="324"/>
      <c r="E4241" s="566"/>
    </row>
    <row r="4242" spans="4:5">
      <c r="D4242" s="324"/>
      <c r="E4242" s="566"/>
    </row>
    <row r="4243" spans="4:5">
      <c r="D4243" s="324"/>
      <c r="E4243" s="566"/>
    </row>
    <row r="4244" spans="4:5">
      <c r="D4244" s="324"/>
      <c r="E4244" s="566"/>
    </row>
    <row r="4245" spans="4:5">
      <c r="D4245" s="324"/>
      <c r="E4245" s="566"/>
    </row>
    <row r="4246" spans="4:5">
      <c r="D4246" s="324"/>
      <c r="E4246" s="566"/>
    </row>
    <row r="4247" spans="4:5">
      <c r="D4247" s="324"/>
      <c r="E4247" s="566"/>
    </row>
    <row r="4248" spans="4:5">
      <c r="D4248" s="324"/>
      <c r="E4248" s="566"/>
    </row>
    <row r="4249" spans="4:5">
      <c r="D4249" s="324"/>
      <c r="E4249" s="566"/>
    </row>
    <row r="4250" spans="4:5">
      <c r="D4250" s="324"/>
      <c r="E4250" s="566"/>
    </row>
    <row r="4251" spans="4:5">
      <c r="D4251" s="324"/>
      <c r="E4251" s="566"/>
    </row>
    <row r="4252" spans="4:5">
      <c r="D4252" s="324"/>
      <c r="E4252" s="566"/>
    </row>
    <row r="4253" spans="4:5">
      <c r="D4253" s="324"/>
      <c r="E4253" s="566"/>
    </row>
    <row r="4254" spans="4:5">
      <c r="D4254" s="324"/>
      <c r="E4254" s="566"/>
    </row>
    <row r="4255" spans="4:5">
      <c r="D4255" s="324"/>
      <c r="E4255" s="566"/>
    </row>
    <row r="4256" spans="4:5">
      <c r="D4256" s="324"/>
      <c r="E4256" s="566"/>
    </row>
    <row r="4257" spans="4:5">
      <c r="D4257" s="324"/>
      <c r="E4257" s="566"/>
    </row>
    <row r="4258" spans="4:5">
      <c r="D4258" s="324"/>
      <c r="E4258" s="566"/>
    </row>
    <row r="4259" spans="4:5">
      <c r="D4259" s="324"/>
      <c r="E4259" s="566"/>
    </row>
    <row r="4260" spans="4:5">
      <c r="D4260" s="324"/>
      <c r="E4260" s="566"/>
    </row>
    <row r="4261" spans="4:5">
      <c r="D4261" s="324"/>
      <c r="E4261" s="566"/>
    </row>
    <row r="4262" spans="4:5">
      <c r="D4262" s="324"/>
      <c r="E4262" s="566"/>
    </row>
    <row r="4263" spans="4:5">
      <c r="D4263" s="324"/>
      <c r="E4263" s="566"/>
    </row>
    <row r="4264" spans="4:5">
      <c r="D4264" s="324"/>
      <c r="E4264" s="566"/>
    </row>
    <row r="4265" spans="4:5">
      <c r="D4265" s="324"/>
      <c r="E4265" s="566"/>
    </row>
    <row r="4266" spans="4:5">
      <c r="D4266" s="324"/>
      <c r="E4266" s="566"/>
    </row>
    <row r="4267" spans="4:5">
      <c r="D4267" s="324"/>
      <c r="E4267" s="566"/>
    </row>
    <row r="4268" spans="4:5">
      <c r="D4268" s="324"/>
      <c r="E4268" s="566"/>
    </row>
    <row r="4269" spans="4:5">
      <c r="D4269" s="324"/>
      <c r="E4269" s="566"/>
    </row>
    <row r="4270" spans="4:5">
      <c r="D4270" s="324"/>
      <c r="E4270" s="566"/>
    </row>
    <row r="4271" spans="4:5">
      <c r="D4271" s="324"/>
      <c r="E4271" s="566"/>
    </row>
    <row r="4272" spans="4:5">
      <c r="D4272" s="324"/>
      <c r="E4272" s="566"/>
    </row>
    <row r="4273" spans="4:5">
      <c r="D4273" s="324"/>
      <c r="E4273" s="566"/>
    </row>
    <row r="4274" spans="4:5">
      <c r="D4274" s="324"/>
      <c r="E4274" s="566"/>
    </row>
    <row r="4275" spans="4:5">
      <c r="D4275" s="324"/>
      <c r="E4275" s="566"/>
    </row>
    <row r="4276" spans="4:5">
      <c r="D4276" s="324"/>
      <c r="E4276" s="566"/>
    </row>
    <row r="4277" spans="4:5">
      <c r="D4277" s="324"/>
      <c r="E4277" s="566"/>
    </row>
    <row r="4278" spans="4:5">
      <c r="D4278" s="324"/>
      <c r="E4278" s="566"/>
    </row>
    <row r="4279" spans="4:5">
      <c r="D4279" s="324"/>
      <c r="E4279" s="566"/>
    </row>
    <row r="4280" spans="4:5">
      <c r="D4280" s="324"/>
      <c r="E4280" s="566"/>
    </row>
    <row r="4281" spans="4:5">
      <c r="D4281" s="324"/>
      <c r="E4281" s="566"/>
    </row>
    <row r="4282" spans="4:5">
      <c r="D4282" s="324"/>
      <c r="E4282" s="566"/>
    </row>
    <row r="4283" spans="4:5">
      <c r="D4283" s="324"/>
      <c r="E4283" s="566"/>
    </row>
    <row r="4284" spans="4:5">
      <c r="D4284" s="324"/>
      <c r="E4284" s="566"/>
    </row>
    <row r="4285" spans="4:5">
      <c r="D4285" s="324"/>
      <c r="E4285" s="566"/>
    </row>
    <row r="4286" spans="4:5">
      <c r="D4286" s="324"/>
      <c r="E4286" s="566"/>
    </row>
    <row r="4287" spans="4:5">
      <c r="D4287" s="324"/>
      <c r="E4287" s="566"/>
    </row>
    <row r="4288" spans="4:5">
      <c r="D4288" s="324"/>
      <c r="E4288" s="566"/>
    </row>
    <row r="4289" spans="4:5">
      <c r="D4289" s="324"/>
      <c r="E4289" s="566"/>
    </row>
    <row r="4290" spans="4:5">
      <c r="D4290" s="324"/>
      <c r="E4290" s="566"/>
    </row>
    <row r="4291" spans="4:5">
      <c r="D4291" s="324"/>
      <c r="E4291" s="566"/>
    </row>
    <row r="4292" spans="4:5">
      <c r="D4292" s="324"/>
      <c r="E4292" s="566"/>
    </row>
    <row r="4293" spans="4:5">
      <c r="D4293" s="324"/>
      <c r="E4293" s="566"/>
    </row>
    <row r="4294" spans="4:5">
      <c r="D4294" s="324"/>
      <c r="E4294" s="566"/>
    </row>
    <row r="4295" spans="4:5">
      <c r="D4295" s="324"/>
      <c r="E4295" s="566"/>
    </row>
    <row r="4296" spans="4:5">
      <c r="D4296" s="324"/>
      <c r="E4296" s="566"/>
    </row>
    <row r="4297" spans="4:5">
      <c r="D4297" s="324"/>
      <c r="E4297" s="566"/>
    </row>
    <row r="4298" spans="4:5">
      <c r="D4298" s="324"/>
      <c r="E4298" s="566"/>
    </row>
    <row r="4299" spans="4:5">
      <c r="D4299" s="324"/>
      <c r="E4299" s="566"/>
    </row>
    <row r="4300" spans="4:5">
      <c r="D4300" s="324"/>
      <c r="E4300" s="566"/>
    </row>
    <row r="4301" spans="4:5">
      <c r="D4301" s="324"/>
      <c r="E4301" s="566"/>
    </row>
    <row r="4302" spans="4:5">
      <c r="D4302" s="324"/>
      <c r="E4302" s="566"/>
    </row>
    <row r="4303" spans="4:5">
      <c r="D4303" s="324"/>
      <c r="E4303" s="566"/>
    </row>
    <row r="4304" spans="4:5">
      <c r="D4304" s="324"/>
      <c r="E4304" s="566"/>
    </row>
    <row r="4305" spans="4:5">
      <c r="D4305" s="324"/>
      <c r="E4305" s="566"/>
    </row>
    <row r="4306" spans="4:5">
      <c r="D4306" s="324"/>
      <c r="E4306" s="566"/>
    </row>
    <row r="4307" spans="4:5">
      <c r="D4307" s="324"/>
      <c r="E4307" s="566"/>
    </row>
    <row r="4308" spans="4:5">
      <c r="D4308" s="324"/>
      <c r="E4308" s="566"/>
    </row>
    <row r="4309" spans="4:5">
      <c r="D4309" s="324"/>
      <c r="E4309" s="566"/>
    </row>
    <row r="4310" spans="4:5">
      <c r="D4310" s="324"/>
      <c r="E4310" s="566"/>
    </row>
    <row r="4311" spans="4:5">
      <c r="D4311" s="324"/>
      <c r="E4311" s="566"/>
    </row>
    <row r="4312" spans="4:5">
      <c r="D4312" s="324"/>
      <c r="E4312" s="566"/>
    </row>
    <row r="4313" spans="4:5">
      <c r="D4313" s="324"/>
      <c r="E4313" s="566"/>
    </row>
    <row r="4314" spans="4:5">
      <c r="D4314" s="324"/>
      <c r="E4314" s="566"/>
    </row>
    <row r="4315" spans="4:5">
      <c r="D4315" s="324"/>
      <c r="E4315" s="566"/>
    </row>
    <row r="4316" spans="4:5">
      <c r="D4316" s="324"/>
      <c r="E4316" s="566"/>
    </row>
    <row r="4317" spans="4:5">
      <c r="D4317" s="324"/>
      <c r="E4317" s="566"/>
    </row>
    <row r="4318" spans="4:5">
      <c r="D4318" s="324"/>
      <c r="E4318" s="566"/>
    </row>
    <row r="4319" spans="4:5">
      <c r="D4319" s="324"/>
      <c r="E4319" s="566"/>
    </row>
    <row r="4320" spans="4:5">
      <c r="D4320" s="324"/>
      <c r="E4320" s="566"/>
    </row>
    <row r="4321" spans="4:5">
      <c r="D4321" s="324"/>
      <c r="E4321" s="566"/>
    </row>
    <row r="4322" spans="4:5">
      <c r="D4322" s="324"/>
      <c r="E4322" s="566"/>
    </row>
    <row r="4323" spans="4:5">
      <c r="D4323" s="324"/>
      <c r="E4323" s="566"/>
    </row>
    <row r="4324" spans="4:5">
      <c r="D4324" s="324"/>
      <c r="E4324" s="566"/>
    </row>
    <row r="4325" spans="4:5">
      <c r="D4325" s="324"/>
      <c r="E4325" s="566"/>
    </row>
    <row r="4326" spans="4:5">
      <c r="D4326" s="324"/>
      <c r="E4326" s="566"/>
    </row>
    <row r="4327" spans="4:5">
      <c r="D4327" s="324"/>
      <c r="E4327" s="566"/>
    </row>
    <row r="4328" spans="4:5">
      <c r="D4328" s="324"/>
      <c r="E4328" s="566"/>
    </row>
    <row r="4329" spans="4:5">
      <c r="D4329" s="324"/>
      <c r="E4329" s="566"/>
    </row>
    <row r="4330" spans="4:5">
      <c r="D4330" s="324"/>
      <c r="E4330" s="566"/>
    </row>
    <row r="4331" spans="4:5">
      <c r="D4331" s="324"/>
      <c r="E4331" s="566"/>
    </row>
    <row r="4332" spans="4:5">
      <c r="D4332" s="324"/>
      <c r="E4332" s="566"/>
    </row>
    <row r="4333" spans="4:5">
      <c r="D4333" s="324"/>
      <c r="E4333" s="566"/>
    </row>
    <row r="4334" spans="4:5">
      <c r="D4334" s="324"/>
      <c r="E4334" s="566"/>
    </row>
    <row r="4335" spans="4:5">
      <c r="D4335" s="324"/>
      <c r="E4335" s="566"/>
    </row>
    <row r="4336" spans="4:5">
      <c r="D4336" s="324"/>
      <c r="E4336" s="566"/>
    </row>
    <row r="4337" spans="4:5">
      <c r="D4337" s="324"/>
      <c r="E4337" s="566"/>
    </row>
    <row r="4338" spans="4:5">
      <c r="D4338" s="324"/>
      <c r="E4338" s="566"/>
    </row>
    <row r="4339" spans="4:5">
      <c r="D4339" s="324"/>
      <c r="E4339" s="566"/>
    </row>
    <row r="4340" spans="4:5">
      <c r="D4340" s="324"/>
      <c r="E4340" s="566"/>
    </row>
    <row r="4341" spans="4:5">
      <c r="D4341" s="324"/>
      <c r="E4341" s="566"/>
    </row>
    <row r="4342" spans="4:5">
      <c r="D4342" s="324"/>
      <c r="E4342" s="566"/>
    </row>
    <row r="4343" spans="4:5">
      <c r="D4343" s="324"/>
      <c r="E4343" s="566"/>
    </row>
    <row r="4344" spans="4:5">
      <c r="D4344" s="324"/>
      <c r="E4344" s="566"/>
    </row>
    <row r="4345" spans="4:5">
      <c r="D4345" s="324"/>
      <c r="E4345" s="566"/>
    </row>
    <row r="4346" spans="4:5">
      <c r="D4346" s="324"/>
      <c r="E4346" s="566"/>
    </row>
    <row r="4347" spans="4:5">
      <c r="D4347" s="324"/>
      <c r="E4347" s="566"/>
    </row>
    <row r="4348" spans="4:5">
      <c r="D4348" s="324"/>
      <c r="E4348" s="566"/>
    </row>
    <row r="4349" spans="4:5">
      <c r="D4349" s="324"/>
      <c r="E4349" s="566"/>
    </row>
    <row r="4350" spans="4:5">
      <c r="D4350" s="324"/>
      <c r="E4350" s="566"/>
    </row>
    <row r="4351" spans="4:5">
      <c r="D4351" s="324"/>
      <c r="E4351" s="566"/>
    </row>
    <row r="4352" spans="4:5">
      <c r="D4352" s="324"/>
      <c r="E4352" s="566"/>
    </row>
    <row r="4353" spans="4:5">
      <c r="D4353" s="324"/>
      <c r="E4353" s="566"/>
    </row>
    <row r="4354" spans="4:5">
      <c r="D4354" s="324"/>
      <c r="E4354" s="566"/>
    </row>
    <row r="4355" spans="4:5">
      <c r="D4355" s="324"/>
      <c r="E4355" s="566"/>
    </row>
    <row r="4356" spans="4:5">
      <c r="D4356" s="324"/>
      <c r="E4356" s="566"/>
    </row>
    <row r="4357" spans="4:5">
      <c r="D4357" s="324"/>
      <c r="E4357" s="566"/>
    </row>
    <row r="4358" spans="4:5">
      <c r="D4358" s="324"/>
      <c r="E4358" s="566"/>
    </row>
    <row r="4359" spans="4:5">
      <c r="D4359" s="324"/>
      <c r="E4359" s="566"/>
    </row>
    <row r="4360" spans="4:5">
      <c r="D4360" s="324"/>
      <c r="E4360" s="566"/>
    </row>
    <row r="4361" spans="4:5">
      <c r="D4361" s="324"/>
      <c r="E4361" s="566"/>
    </row>
    <row r="4362" spans="4:5">
      <c r="D4362" s="324"/>
      <c r="E4362" s="566"/>
    </row>
    <row r="4363" spans="4:5">
      <c r="D4363" s="324"/>
      <c r="E4363" s="566"/>
    </row>
    <row r="4364" spans="4:5">
      <c r="D4364" s="324"/>
      <c r="E4364" s="566"/>
    </row>
    <row r="4365" spans="4:5">
      <c r="D4365" s="324"/>
      <c r="E4365" s="566"/>
    </row>
    <row r="4366" spans="4:5">
      <c r="D4366" s="324"/>
      <c r="E4366" s="566"/>
    </row>
    <row r="4367" spans="4:5">
      <c r="D4367" s="324"/>
      <c r="E4367" s="566"/>
    </row>
    <row r="4368" spans="4:5">
      <c r="D4368" s="324"/>
      <c r="E4368" s="566"/>
    </row>
    <row r="4369" spans="4:5">
      <c r="D4369" s="324"/>
      <c r="E4369" s="566"/>
    </row>
    <row r="4370" spans="4:5">
      <c r="D4370" s="324"/>
      <c r="E4370" s="566"/>
    </row>
    <row r="4371" spans="4:5">
      <c r="D4371" s="324"/>
      <c r="E4371" s="566"/>
    </row>
    <row r="4372" spans="4:5">
      <c r="D4372" s="324"/>
      <c r="E4372" s="566"/>
    </row>
    <row r="4373" spans="4:5">
      <c r="D4373" s="324"/>
      <c r="E4373" s="566"/>
    </row>
    <row r="4374" spans="4:5">
      <c r="D4374" s="324"/>
      <c r="E4374" s="566"/>
    </row>
    <row r="4375" spans="4:5">
      <c r="D4375" s="324"/>
      <c r="E4375" s="566"/>
    </row>
    <row r="4376" spans="4:5">
      <c r="D4376" s="324"/>
      <c r="E4376" s="566"/>
    </row>
    <row r="4377" spans="4:5">
      <c r="D4377" s="324"/>
      <c r="E4377" s="566"/>
    </row>
    <row r="4378" spans="4:5">
      <c r="D4378" s="324"/>
      <c r="E4378" s="566"/>
    </row>
    <row r="4379" spans="4:5">
      <c r="D4379" s="324"/>
      <c r="E4379" s="566"/>
    </row>
    <row r="4380" spans="4:5">
      <c r="D4380" s="324"/>
      <c r="E4380" s="566"/>
    </row>
    <row r="4381" spans="4:5">
      <c r="D4381" s="324"/>
      <c r="E4381" s="566"/>
    </row>
    <row r="4382" spans="4:5">
      <c r="D4382" s="324"/>
      <c r="E4382" s="566"/>
    </row>
    <row r="4383" spans="4:5">
      <c r="D4383" s="324"/>
      <c r="E4383" s="566"/>
    </row>
    <row r="4384" spans="4:5">
      <c r="D4384" s="324"/>
      <c r="E4384" s="566"/>
    </row>
    <row r="4385" spans="4:5">
      <c r="D4385" s="324"/>
      <c r="E4385" s="566"/>
    </row>
    <row r="4386" spans="4:5">
      <c r="D4386" s="324"/>
      <c r="E4386" s="566"/>
    </row>
    <row r="4387" spans="4:5">
      <c r="D4387" s="324"/>
      <c r="E4387" s="566"/>
    </row>
    <row r="4388" spans="4:5">
      <c r="D4388" s="324"/>
      <c r="E4388" s="566"/>
    </row>
    <row r="4389" spans="4:5">
      <c r="D4389" s="324"/>
      <c r="E4389" s="566"/>
    </row>
    <row r="4390" spans="4:5">
      <c r="D4390" s="324"/>
      <c r="E4390" s="566"/>
    </row>
    <row r="4391" spans="4:5">
      <c r="D4391" s="324"/>
      <c r="E4391" s="566"/>
    </row>
    <row r="4392" spans="4:5">
      <c r="D4392" s="324"/>
      <c r="E4392" s="566"/>
    </row>
    <row r="4393" spans="4:5">
      <c r="D4393" s="324"/>
      <c r="E4393" s="566"/>
    </row>
    <row r="4394" spans="4:5">
      <c r="D4394" s="324"/>
      <c r="E4394" s="566"/>
    </row>
    <row r="4395" spans="4:5">
      <c r="D4395" s="324"/>
      <c r="E4395" s="566"/>
    </row>
    <row r="4396" spans="4:5">
      <c r="D4396" s="324"/>
      <c r="E4396" s="566"/>
    </row>
    <row r="4397" spans="4:5">
      <c r="D4397" s="324"/>
      <c r="E4397" s="566"/>
    </row>
    <row r="4398" spans="4:5">
      <c r="D4398" s="324"/>
      <c r="E4398" s="566"/>
    </row>
    <row r="4399" spans="4:5">
      <c r="D4399" s="324"/>
      <c r="E4399" s="566"/>
    </row>
    <row r="4400" spans="4:5">
      <c r="D4400" s="324"/>
      <c r="E4400" s="566"/>
    </row>
    <row r="4401" spans="4:5">
      <c r="D4401" s="324"/>
      <c r="E4401" s="566"/>
    </row>
    <row r="4402" spans="4:5">
      <c r="D4402" s="324"/>
      <c r="E4402" s="566"/>
    </row>
    <row r="4403" spans="4:5">
      <c r="D4403" s="324"/>
      <c r="E4403" s="566"/>
    </row>
    <row r="4404" spans="4:5">
      <c r="D4404" s="324"/>
      <c r="E4404" s="566"/>
    </row>
    <row r="4405" spans="4:5">
      <c r="D4405" s="324"/>
      <c r="E4405" s="566"/>
    </row>
    <row r="4406" spans="4:5">
      <c r="D4406" s="324"/>
      <c r="E4406" s="566"/>
    </row>
    <row r="4407" spans="4:5">
      <c r="D4407" s="324"/>
      <c r="E4407" s="566"/>
    </row>
    <row r="4408" spans="4:5">
      <c r="D4408" s="324"/>
      <c r="E4408" s="566"/>
    </row>
    <row r="4409" spans="4:5">
      <c r="D4409" s="324"/>
      <c r="E4409" s="566"/>
    </row>
    <row r="4410" spans="4:5">
      <c r="D4410" s="324"/>
      <c r="E4410" s="566"/>
    </row>
    <row r="4411" spans="4:5">
      <c r="D4411" s="324"/>
      <c r="E4411" s="566"/>
    </row>
    <row r="4412" spans="4:5">
      <c r="D4412" s="324"/>
      <c r="E4412" s="566"/>
    </row>
    <row r="4413" spans="4:5">
      <c r="D4413" s="324"/>
      <c r="E4413" s="566"/>
    </row>
    <row r="4414" spans="4:5">
      <c r="D4414" s="324"/>
      <c r="E4414" s="566"/>
    </row>
    <row r="4415" spans="4:5">
      <c r="D4415" s="324"/>
      <c r="E4415" s="566"/>
    </row>
    <row r="4416" spans="4:5">
      <c r="D4416" s="324"/>
      <c r="E4416" s="566"/>
    </row>
    <row r="4417" spans="4:5">
      <c r="D4417" s="324"/>
      <c r="E4417" s="566"/>
    </row>
    <row r="4418" spans="4:5">
      <c r="D4418" s="324"/>
      <c r="E4418" s="566"/>
    </row>
    <row r="4419" spans="4:5">
      <c r="D4419" s="324"/>
      <c r="E4419" s="566"/>
    </row>
    <row r="4420" spans="4:5">
      <c r="D4420" s="324"/>
      <c r="E4420" s="566"/>
    </row>
    <row r="4421" spans="4:5">
      <c r="D4421" s="324"/>
      <c r="E4421" s="566"/>
    </row>
    <row r="4422" spans="4:5">
      <c r="D4422" s="324"/>
      <c r="E4422" s="566"/>
    </row>
    <row r="4423" spans="4:5">
      <c r="D4423" s="324"/>
      <c r="E4423" s="566"/>
    </row>
    <row r="4424" spans="4:5">
      <c r="D4424" s="324"/>
      <c r="E4424" s="566"/>
    </row>
    <row r="4425" spans="4:5">
      <c r="D4425" s="324"/>
      <c r="E4425" s="566"/>
    </row>
    <row r="4426" spans="4:5">
      <c r="D4426" s="324"/>
      <c r="E4426" s="566"/>
    </row>
    <row r="4427" spans="4:5">
      <c r="D4427" s="324"/>
      <c r="E4427" s="566"/>
    </row>
    <row r="4428" spans="4:5">
      <c r="D4428" s="324"/>
      <c r="E4428" s="566"/>
    </row>
    <row r="4429" spans="4:5">
      <c r="D4429" s="324"/>
      <c r="E4429" s="566"/>
    </row>
    <row r="4430" spans="4:5">
      <c r="D4430" s="324"/>
      <c r="E4430" s="566"/>
    </row>
    <row r="4431" spans="4:5">
      <c r="D4431" s="324"/>
      <c r="E4431" s="566"/>
    </row>
    <row r="4432" spans="4:5">
      <c r="D4432" s="324"/>
      <c r="E4432" s="566"/>
    </row>
    <row r="4433" spans="4:5">
      <c r="D4433" s="324"/>
      <c r="E4433" s="566"/>
    </row>
    <row r="4434" spans="4:5">
      <c r="D4434" s="324"/>
      <c r="E4434" s="566"/>
    </row>
    <row r="4435" spans="4:5">
      <c r="D4435" s="324"/>
      <c r="E4435" s="566"/>
    </row>
    <row r="4436" spans="4:5">
      <c r="D4436" s="324"/>
      <c r="E4436" s="566"/>
    </row>
    <row r="4437" spans="4:5">
      <c r="D4437" s="324"/>
      <c r="E4437" s="566"/>
    </row>
    <row r="4438" spans="4:5">
      <c r="D4438" s="324"/>
      <c r="E4438" s="566"/>
    </row>
    <row r="4439" spans="4:5">
      <c r="D4439" s="324"/>
      <c r="E4439" s="566"/>
    </row>
    <row r="4440" spans="4:5">
      <c r="D4440" s="324"/>
      <c r="E4440" s="566"/>
    </row>
    <row r="4441" spans="4:5">
      <c r="D4441" s="324"/>
      <c r="E4441" s="566"/>
    </row>
    <row r="4442" spans="4:5">
      <c r="D4442" s="324"/>
      <c r="E4442" s="566"/>
    </row>
    <row r="4443" spans="4:5">
      <c r="D4443" s="324"/>
      <c r="E4443" s="566"/>
    </row>
    <row r="4444" spans="4:5">
      <c r="D4444" s="324"/>
      <c r="E4444" s="566"/>
    </row>
    <row r="4445" spans="4:5">
      <c r="D4445" s="324"/>
      <c r="E4445" s="566"/>
    </row>
    <row r="4446" spans="4:5">
      <c r="D4446" s="324"/>
      <c r="E4446" s="566"/>
    </row>
    <row r="4447" spans="4:5">
      <c r="D4447" s="324"/>
      <c r="E4447" s="566"/>
    </row>
    <row r="4448" spans="4:5">
      <c r="D4448" s="324"/>
      <c r="E4448" s="566"/>
    </row>
    <row r="4449" spans="4:5">
      <c r="D4449" s="324"/>
      <c r="E4449" s="566"/>
    </row>
    <row r="4450" spans="4:5">
      <c r="D4450" s="324"/>
      <c r="E4450" s="566"/>
    </row>
    <row r="4451" spans="4:5">
      <c r="D4451" s="324"/>
      <c r="E4451" s="566"/>
    </row>
    <row r="4452" spans="4:5">
      <c r="D4452" s="324"/>
      <c r="E4452" s="566"/>
    </row>
    <row r="4453" spans="4:5">
      <c r="D4453" s="324"/>
      <c r="E4453" s="566"/>
    </row>
    <row r="4454" spans="4:5">
      <c r="D4454" s="324"/>
      <c r="E4454" s="566"/>
    </row>
    <row r="4455" spans="4:5">
      <c r="D4455" s="324"/>
      <c r="E4455" s="566"/>
    </row>
    <row r="4456" spans="4:5">
      <c r="D4456" s="324"/>
      <c r="E4456" s="566"/>
    </row>
    <row r="4457" spans="4:5">
      <c r="D4457" s="324"/>
      <c r="E4457" s="566"/>
    </row>
    <row r="4458" spans="4:5">
      <c r="D4458" s="324"/>
      <c r="E4458" s="566"/>
    </row>
    <row r="4459" spans="4:5">
      <c r="D4459" s="324"/>
      <c r="E4459" s="566"/>
    </row>
    <row r="4460" spans="4:5">
      <c r="D4460" s="324"/>
      <c r="E4460" s="566"/>
    </row>
    <row r="4461" spans="4:5">
      <c r="D4461" s="324"/>
      <c r="E4461" s="566"/>
    </row>
    <row r="4462" spans="4:5">
      <c r="D4462" s="324"/>
      <c r="E4462" s="566"/>
    </row>
    <row r="4463" spans="4:5">
      <c r="D4463" s="324"/>
      <c r="E4463" s="566"/>
    </row>
    <row r="4464" spans="4:5">
      <c r="D4464" s="324"/>
      <c r="E4464" s="566"/>
    </row>
    <row r="4465" spans="4:5">
      <c r="D4465" s="324"/>
      <c r="E4465" s="566"/>
    </row>
    <row r="4466" spans="4:5">
      <c r="D4466" s="324"/>
      <c r="E4466" s="566"/>
    </row>
    <row r="4467" spans="4:5">
      <c r="D4467" s="324"/>
      <c r="E4467" s="566"/>
    </row>
    <row r="4468" spans="4:5">
      <c r="D4468" s="324"/>
      <c r="E4468" s="566"/>
    </row>
    <row r="4469" spans="4:5">
      <c r="D4469" s="324"/>
      <c r="E4469" s="566"/>
    </row>
    <row r="4470" spans="4:5">
      <c r="D4470" s="324"/>
      <c r="E4470" s="566"/>
    </row>
    <row r="4471" spans="4:5">
      <c r="D4471" s="324"/>
      <c r="E4471" s="566"/>
    </row>
    <row r="4472" spans="4:5">
      <c r="D4472" s="324"/>
      <c r="E4472" s="566"/>
    </row>
    <row r="4473" spans="4:5">
      <c r="D4473" s="324"/>
      <c r="E4473" s="566"/>
    </row>
    <row r="4474" spans="4:5">
      <c r="D4474" s="324"/>
      <c r="E4474" s="566"/>
    </row>
    <row r="4475" spans="4:5">
      <c r="D4475" s="324"/>
      <c r="E4475" s="566"/>
    </row>
    <row r="4476" spans="4:5">
      <c r="D4476" s="324"/>
      <c r="E4476" s="566"/>
    </row>
    <row r="4477" spans="4:5">
      <c r="D4477" s="324"/>
      <c r="E4477" s="566"/>
    </row>
    <row r="4478" spans="4:5">
      <c r="D4478" s="324"/>
      <c r="E4478" s="566"/>
    </row>
    <row r="4479" spans="4:5">
      <c r="D4479" s="324"/>
      <c r="E4479" s="566"/>
    </row>
    <row r="4480" spans="4:5">
      <c r="D4480" s="324"/>
      <c r="E4480" s="566"/>
    </row>
    <row r="4481" spans="4:5">
      <c r="D4481" s="324"/>
      <c r="E4481" s="566"/>
    </row>
    <row r="4482" spans="4:5">
      <c r="D4482" s="324"/>
      <c r="E4482" s="566"/>
    </row>
    <row r="4483" spans="4:5">
      <c r="D4483" s="324"/>
      <c r="E4483" s="566"/>
    </row>
    <row r="4484" spans="4:5">
      <c r="D4484" s="324"/>
      <c r="E4484" s="566"/>
    </row>
    <row r="4485" spans="4:5">
      <c r="D4485" s="324"/>
      <c r="E4485" s="566"/>
    </row>
    <row r="4486" spans="4:5">
      <c r="D4486" s="324"/>
      <c r="E4486" s="566"/>
    </row>
    <row r="4487" spans="4:5">
      <c r="D4487" s="324"/>
      <c r="E4487" s="566"/>
    </row>
    <row r="4488" spans="4:5">
      <c r="D4488" s="324"/>
      <c r="E4488" s="566"/>
    </row>
    <row r="4489" spans="4:5">
      <c r="D4489" s="324"/>
      <c r="E4489" s="566"/>
    </row>
    <row r="4490" spans="4:5">
      <c r="D4490" s="324"/>
      <c r="E4490" s="566"/>
    </row>
    <row r="4491" spans="4:5">
      <c r="D4491" s="324"/>
      <c r="E4491" s="566"/>
    </row>
    <row r="4492" spans="4:5">
      <c r="D4492" s="324"/>
      <c r="E4492" s="566"/>
    </row>
    <row r="4493" spans="4:5">
      <c r="D4493" s="324"/>
      <c r="E4493" s="566"/>
    </row>
    <row r="4494" spans="4:5">
      <c r="D4494" s="324"/>
      <c r="E4494" s="566"/>
    </row>
    <row r="4495" spans="4:5">
      <c r="D4495" s="324"/>
      <c r="E4495" s="566"/>
    </row>
    <row r="4496" spans="4:5">
      <c r="D4496" s="324"/>
      <c r="E4496" s="566"/>
    </row>
    <row r="4497" spans="4:5">
      <c r="D4497" s="324"/>
      <c r="E4497" s="566"/>
    </row>
    <row r="4498" spans="4:5">
      <c r="D4498" s="324"/>
      <c r="E4498" s="566"/>
    </row>
    <row r="4499" spans="4:5">
      <c r="D4499" s="324"/>
      <c r="E4499" s="566"/>
    </row>
    <row r="4500" spans="4:5">
      <c r="D4500" s="324"/>
      <c r="E4500" s="566"/>
    </row>
    <row r="4501" spans="4:5">
      <c r="D4501" s="324"/>
      <c r="E4501" s="566"/>
    </row>
    <row r="4502" spans="4:5">
      <c r="D4502" s="324"/>
      <c r="E4502" s="566"/>
    </row>
    <row r="4503" spans="4:5">
      <c r="D4503" s="324"/>
      <c r="E4503" s="566"/>
    </row>
    <row r="4504" spans="4:5">
      <c r="D4504" s="324"/>
      <c r="E4504" s="566"/>
    </row>
    <row r="4505" spans="4:5">
      <c r="D4505" s="324"/>
      <c r="E4505" s="566"/>
    </row>
    <row r="4506" spans="4:5">
      <c r="D4506" s="324"/>
      <c r="E4506" s="566"/>
    </row>
    <row r="4507" spans="4:5">
      <c r="D4507" s="324"/>
      <c r="E4507" s="566"/>
    </row>
    <row r="4508" spans="4:5">
      <c r="D4508" s="324"/>
      <c r="E4508" s="566"/>
    </row>
    <row r="4509" spans="4:5">
      <c r="D4509" s="324"/>
      <c r="E4509" s="566"/>
    </row>
    <row r="4510" spans="4:5">
      <c r="D4510" s="324"/>
      <c r="E4510" s="566"/>
    </row>
    <row r="4511" spans="4:5">
      <c r="D4511" s="324"/>
      <c r="E4511" s="566"/>
    </row>
    <row r="4512" spans="4:5">
      <c r="D4512" s="324"/>
      <c r="E4512" s="566"/>
    </row>
    <row r="4513" spans="4:5">
      <c r="D4513" s="324"/>
      <c r="E4513" s="566"/>
    </row>
    <row r="4514" spans="4:5">
      <c r="D4514" s="324"/>
      <c r="E4514" s="566"/>
    </row>
    <row r="4515" spans="4:5">
      <c r="D4515" s="324"/>
      <c r="E4515" s="566"/>
    </row>
    <row r="4516" spans="4:5">
      <c r="D4516" s="324"/>
      <c r="E4516" s="566"/>
    </row>
    <row r="4517" spans="4:5">
      <c r="D4517" s="324"/>
      <c r="E4517" s="566"/>
    </row>
    <row r="4518" spans="4:5">
      <c r="D4518" s="324"/>
      <c r="E4518" s="566"/>
    </row>
    <row r="4519" spans="4:5">
      <c r="D4519" s="324"/>
      <c r="E4519" s="566"/>
    </row>
    <row r="4520" spans="4:5">
      <c r="D4520" s="324"/>
      <c r="E4520" s="566"/>
    </row>
    <row r="4521" spans="4:5">
      <c r="D4521" s="324"/>
      <c r="E4521" s="566"/>
    </row>
    <row r="4522" spans="4:5">
      <c r="D4522" s="324"/>
      <c r="E4522" s="566"/>
    </row>
    <row r="4523" spans="4:5">
      <c r="D4523" s="324"/>
      <c r="E4523" s="566"/>
    </row>
    <row r="4524" spans="4:5">
      <c r="D4524" s="324"/>
      <c r="E4524" s="566"/>
    </row>
    <row r="4525" spans="4:5">
      <c r="D4525" s="324"/>
      <c r="E4525" s="566"/>
    </row>
    <row r="4526" spans="4:5">
      <c r="D4526" s="324"/>
      <c r="E4526" s="566"/>
    </row>
    <row r="4527" spans="4:5">
      <c r="D4527" s="324"/>
      <c r="E4527" s="566"/>
    </row>
    <row r="4528" spans="4:5">
      <c r="D4528" s="324"/>
      <c r="E4528" s="566"/>
    </row>
    <row r="4529" spans="4:5">
      <c r="D4529" s="324"/>
      <c r="E4529" s="566"/>
    </row>
    <row r="4530" spans="4:5">
      <c r="D4530" s="324"/>
      <c r="E4530" s="566"/>
    </row>
    <row r="4531" spans="4:5">
      <c r="D4531" s="324"/>
      <c r="E4531" s="566"/>
    </row>
    <row r="4532" spans="4:5">
      <c r="D4532" s="324"/>
      <c r="E4532" s="566"/>
    </row>
    <row r="4533" spans="4:5">
      <c r="D4533" s="324"/>
      <c r="E4533" s="566"/>
    </row>
    <row r="4534" spans="4:5">
      <c r="D4534" s="324"/>
      <c r="E4534" s="566"/>
    </row>
    <row r="4535" spans="4:5">
      <c r="D4535" s="324"/>
      <c r="E4535" s="566"/>
    </row>
    <row r="4536" spans="4:5">
      <c r="D4536" s="324"/>
      <c r="E4536" s="566"/>
    </row>
    <row r="4537" spans="4:5">
      <c r="D4537" s="324"/>
      <c r="E4537" s="566"/>
    </row>
    <row r="4538" spans="4:5">
      <c r="D4538" s="324"/>
      <c r="E4538" s="566"/>
    </row>
    <row r="4539" spans="4:5">
      <c r="D4539" s="324"/>
      <c r="E4539" s="566"/>
    </row>
    <row r="4540" spans="4:5">
      <c r="D4540" s="324"/>
      <c r="E4540" s="566"/>
    </row>
    <row r="4541" spans="4:5">
      <c r="D4541" s="324"/>
      <c r="E4541" s="566"/>
    </row>
    <row r="4542" spans="4:5">
      <c r="D4542" s="324"/>
      <c r="E4542" s="566"/>
    </row>
    <row r="4543" spans="4:5">
      <c r="D4543" s="324"/>
      <c r="E4543" s="566"/>
    </row>
    <row r="4544" spans="4:5">
      <c r="D4544" s="324"/>
      <c r="E4544" s="566"/>
    </row>
    <row r="4545" spans="4:5">
      <c r="D4545" s="324"/>
      <c r="E4545" s="566"/>
    </row>
    <row r="4546" spans="4:5">
      <c r="D4546" s="324"/>
      <c r="E4546" s="566"/>
    </row>
    <row r="4547" spans="4:5">
      <c r="D4547" s="324"/>
      <c r="E4547" s="566"/>
    </row>
    <row r="4548" spans="4:5">
      <c r="D4548" s="324"/>
      <c r="E4548" s="566"/>
    </row>
    <row r="4549" spans="4:5">
      <c r="D4549" s="324"/>
      <c r="E4549" s="566"/>
    </row>
    <row r="4550" spans="4:5">
      <c r="D4550" s="324"/>
      <c r="E4550" s="566"/>
    </row>
    <row r="4551" spans="4:5">
      <c r="D4551" s="324"/>
      <c r="E4551" s="566"/>
    </row>
    <row r="4552" spans="4:5">
      <c r="D4552" s="324"/>
      <c r="E4552" s="566"/>
    </row>
    <row r="4553" spans="4:5">
      <c r="D4553" s="324"/>
      <c r="E4553" s="566"/>
    </row>
    <row r="4554" spans="4:5">
      <c r="D4554" s="324"/>
      <c r="E4554" s="566"/>
    </row>
    <row r="4555" spans="4:5">
      <c r="D4555" s="324"/>
      <c r="E4555" s="566"/>
    </row>
    <row r="4556" spans="4:5">
      <c r="D4556" s="324"/>
      <c r="E4556" s="566"/>
    </row>
    <row r="4557" spans="4:5">
      <c r="D4557" s="324"/>
      <c r="E4557" s="566"/>
    </row>
    <row r="4558" spans="4:5">
      <c r="D4558" s="324"/>
      <c r="E4558" s="566"/>
    </row>
    <row r="4559" spans="4:5">
      <c r="D4559" s="324"/>
      <c r="E4559" s="566"/>
    </row>
    <row r="4560" spans="4:5">
      <c r="D4560" s="324"/>
      <c r="E4560" s="566"/>
    </row>
    <row r="4561" spans="4:5">
      <c r="D4561" s="324"/>
      <c r="E4561" s="566"/>
    </row>
    <row r="4562" spans="4:5">
      <c r="D4562" s="324"/>
      <c r="E4562" s="566"/>
    </row>
    <row r="4563" spans="4:5">
      <c r="D4563" s="324"/>
      <c r="E4563" s="566"/>
    </row>
    <row r="4564" spans="4:5">
      <c r="D4564" s="324"/>
      <c r="E4564" s="566"/>
    </row>
    <row r="4565" spans="4:5">
      <c r="D4565" s="324"/>
      <c r="E4565" s="566"/>
    </row>
    <row r="4566" spans="4:5">
      <c r="D4566" s="324"/>
      <c r="E4566" s="566"/>
    </row>
    <row r="4567" spans="4:5">
      <c r="D4567" s="324"/>
      <c r="E4567" s="566"/>
    </row>
    <row r="4568" spans="4:5">
      <c r="D4568" s="324"/>
      <c r="E4568" s="566"/>
    </row>
    <row r="4569" spans="4:5">
      <c r="D4569" s="324"/>
      <c r="E4569" s="566"/>
    </row>
    <row r="4570" spans="4:5">
      <c r="D4570" s="324"/>
      <c r="E4570" s="566"/>
    </row>
    <row r="4571" spans="4:5">
      <c r="D4571" s="324"/>
      <c r="E4571" s="566"/>
    </row>
    <row r="4572" spans="4:5">
      <c r="D4572" s="324"/>
      <c r="E4572" s="566"/>
    </row>
    <row r="4573" spans="4:5">
      <c r="D4573" s="324"/>
      <c r="E4573" s="566"/>
    </row>
    <row r="4574" spans="4:5">
      <c r="D4574" s="324"/>
      <c r="E4574" s="566"/>
    </row>
    <row r="4575" spans="4:5">
      <c r="D4575" s="324"/>
      <c r="E4575" s="566"/>
    </row>
    <row r="4576" spans="4:5">
      <c r="D4576" s="324"/>
      <c r="E4576" s="566"/>
    </row>
    <row r="4577" spans="4:5">
      <c r="D4577" s="324"/>
      <c r="E4577" s="566"/>
    </row>
    <row r="4578" spans="4:5">
      <c r="D4578" s="324"/>
      <c r="E4578" s="566"/>
    </row>
    <row r="4579" spans="4:5">
      <c r="D4579" s="324"/>
      <c r="E4579" s="566"/>
    </row>
    <row r="4580" spans="4:5">
      <c r="D4580" s="324"/>
      <c r="E4580" s="566"/>
    </row>
    <row r="4581" spans="4:5">
      <c r="D4581" s="324"/>
      <c r="E4581" s="566"/>
    </row>
    <row r="4582" spans="4:5">
      <c r="D4582" s="324"/>
      <c r="E4582" s="566"/>
    </row>
    <row r="4583" spans="4:5">
      <c r="D4583" s="324"/>
      <c r="E4583" s="566"/>
    </row>
    <row r="4584" spans="4:5">
      <c r="D4584" s="324"/>
      <c r="E4584" s="566"/>
    </row>
    <row r="4585" spans="4:5">
      <c r="D4585" s="324"/>
      <c r="E4585" s="566"/>
    </row>
    <row r="4586" spans="4:5">
      <c r="D4586" s="324"/>
      <c r="E4586" s="566"/>
    </row>
    <row r="4587" spans="4:5">
      <c r="D4587" s="324"/>
      <c r="E4587" s="566"/>
    </row>
    <row r="4588" spans="4:5">
      <c r="D4588" s="324"/>
      <c r="E4588" s="566"/>
    </row>
    <row r="4589" spans="4:5">
      <c r="D4589" s="324"/>
      <c r="E4589" s="566"/>
    </row>
    <row r="4590" spans="4:5">
      <c r="D4590" s="324"/>
      <c r="E4590" s="566"/>
    </row>
    <row r="4591" spans="4:5">
      <c r="D4591" s="324"/>
      <c r="E4591" s="566"/>
    </row>
    <row r="4592" spans="4:5">
      <c r="D4592" s="324"/>
      <c r="E4592" s="566"/>
    </row>
    <row r="4593" spans="4:5">
      <c r="D4593" s="324"/>
      <c r="E4593" s="566"/>
    </row>
    <row r="4594" spans="4:5">
      <c r="D4594" s="324"/>
      <c r="E4594" s="566"/>
    </row>
    <row r="4595" spans="4:5">
      <c r="D4595" s="324"/>
      <c r="E4595" s="566"/>
    </row>
    <row r="4596" spans="4:5">
      <c r="D4596" s="324"/>
      <c r="E4596" s="566"/>
    </row>
    <row r="4597" spans="4:5">
      <c r="D4597" s="324"/>
      <c r="E4597" s="566"/>
    </row>
    <row r="4598" spans="4:5">
      <c r="D4598" s="324"/>
      <c r="E4598" s="566"/>
    </row>
    <row r="4599" spans="4:5">
      <c r="D4599" s="324"/>
      <c r="E4599" s="566"/>
    </row>
    <row r="4600" spans="4:5">
      <c r="D4600" s="324"/>
      <c r="E4600" s="566"/>
    </row>
    <row r="4601" spans="4:5">
      <c r="D4601" s="324"/>
      <c r="E4601" s="566"/>
    </row>
    <row r="4602" spans="4:5">
      <c r="D4602" s="324"/>
      <c r="E4602" s="566"/>
    </row>
    <row r="4603" spans="4:5">
      <c r="D4603" s="324"/>
      <c r="E4603" s="566"/>
    </row>
    <row r="4604" spans="4:5">
      <c r="D4604" s="324"/>
      <c r="E4604" s="566"/>
    </row>
    <row r="4605" spans="4:5">
      <c r="D4605" s="324"/>
      <c r="E4605" s="566"/>
    </row>
    <row r="4606" spans="4:5">
      <c r="D4606" s="324"/>
      <c r="E4606" s="566"/>
    </row>
    <row r="4607" spans="4:5">
      <c r="D4607" s="324"/>
      <c r="E4607" s="566"/>
    </row>
    <row r="4608" spans="4:5">
      <c r="D4608" s="324"/>
      <c r="E4608" s="566"/>
    </row>
    <row r="4609" spans="4:5">
      <c r="D4609" s="324"/>
      <c r="E4609" s="566"/>
    </row>
    <row r="4610" spans="4:5">
      <c r="D4610" s="324"/>
      <c r="E4610" s="566"/>
    </row>
    <row r="4611" spans="4:5">
      <c r="D4611" s="324"/>
      <c r="E4611" s="566"/>
    </row>
    <row r="4612" spans="4:5">
      <c r="D4612" s="324"/>
      <c r="E4612" s="566"/>
    </row>
    <row r="4613" spans="4:5">
      <c r="D4613" s="324"/>
      <c r="E4613" s="566"/>
    </row>
    <row r="4614" spans="4:5">
      <c r="D4614" s="324"/>
      <c r="E4614" s="566"/>
    </row>
    <row r="4615" spans="4:5">
      <c r="D4615" s="324"/>
      <c r="E4615" s="566"/>
    </row>
    <row r="4616" spans="4:5">
      <c r="D4616" s="324"/>
      <c r="E4616" s="566"/>
    </row>
    <row r="4617" spans="4:5">
      <c r="D4617" s="324"/>
      <c r="E4617" s="566"/>
    </row>
    <row r="4618" spans="4:5">
      <c r="D4618" s="324"/>
      <c r="E4618" s="566"/>
    </row>
    <row r="4619" spans="4:5">
      <c r="D4619" s="324"/>
      <c r="E4619" s="566"/>
    </row>
    <row r="4620" spans="4:5">
      <c r="D4620" s="324"/>
      <c r="E4620" s="566"/>
    </row>
    <row r="4621" spans="4:5">
      <c r="D4621" s="324"/>
      <c r="E4621" s="566"/>
    </row>
    <row r="4622" spans="4:5">
      <c r="D4622" s="324"/>
      <c r="E4622" s="566"/>
    </row>
    <row r="4623" spans="4:5">
      <c r="D4623" s="324"/>
      <c r="E4623" s="566"/>
    </row>
    <row r="4624" spans="4:5">
      <c r="D4624" s="324"/>
      <c r="E4624" s="566"/>
    </row>
    <row r="4625" spans="4:5">
      <c r="D4625" s="324"/>
      <c r="E4625" s="566"/>
    </row>
    <row r="4626" spans="4:5">
      <c r="D4626" s="324"/>
      <c r="E4626" s="566"/>
    </row>
    <row r="4627" spans="4:5">
      <c r="D4627" s="324"/>
      <c r="E4627" s="566"/>
    </row>
    <row r="4628" spans="4:5">
      <c r="D4628" s="324"/>
      <c r="E4628" s="566"/>
    </row>
    <row r="4629" spans="4:5">
      <c r="D4629" s="324"/>
      <c r="E4629" s="566"/>
    </row>
    <row r="4630" spans="4:5">
      <c r="D4630" s="324"/>
      <c r="E4630" s="566"/>
    </row>
    <row r="4631" spans="4:5">
      <c r="D4631" s="324"/>
      <c r="E4631" s="566"/>
    </row>
    <row r="4632" spans="4:5">
      <c r="D4632" s="324"/>
      <c r="E4632" s="566"/>
    </row>
    <row r="4633" spans="4:5">
      <c r="D4633" s="324"/>
      <c r="E4633" s="566"/>
    </row>
    <row r="4634" spans="4:5">
      <c r="D4634" s="324"/>
      <c r="E4634" s="566"/>
    </row>
    <row r="4635" spans="4:5">
      <c r="D4635" s="324"/>
      <c r="E4635" s="566"/>
    </row>
    <row r="4636" spans="4:5">
      <c r="D4636" s="324"/>
      <c r="E4636" s="566"/>
    </row>
    <row r="4637" spans="4:5">
      <c r="D4637" s="324"/>
      <c r="E4637" s="566"/>
    </row>
    <row r="4638" spans="4:5">
      <c r="D4638" s="324"/>
      <c r="E4638" s="566"/>
    </row>
    <row r="4639" spans="4:5">
      <c r="D4639" s="324"/>
      <c r="E4639" s="566"/>
    </row>
    <row r="4640" spans="4:5">
      <c r="D4640" s="324"/>
      <c r="E4640" s="566"/>
    </row>
    <row r="4641" spans="4:5">
      <c r="D4641" s="324"/>
      <c r="E4641" s="566"/>
    </row>
    <row r="4642" spans="4:5">
      <c r="D4642" s="324"/>
      <c r="E4642" s="566"/>
    </row>
    <row r="4643" spans="4:5">
      <c r="D4643" s="324"/>
      <c r="E4643" s="566"/>
    </row>
    <row r="4644" spans="4:5">
      <c r="D4644" s="324"/>
      <c r="E4644" s="566"/>
    </row>
    <row r="4645" spans="4:5">
      <c r="D4645" s="324"/>
      <c r="E4645" s="566"/>
    </row>
    <row r="4646" spans="4:5">
      <c r="D4646" s="324"/>
      <c r="E4646" s="566"/>
    </row>
    <row r="4647" spans="4:5">
      <c r="D4647" s="324"/>
      <c r="E4647" s="566"/>
    </row>
    <row r="4648" spans="4:5">
      <c r="D4648" s="324"/>
      <c r="E4648" s="566"/>
    </row>
    <row r="4649" spans="4:5">
      <c r="D4649" s="324"/>
      <c r="E4649" s="566"/>
    </row>
    <row r="4650" spans="4:5">
      <c r="D4650" s="324"/>
      <c r="E4650" s="566"/>
    </row>
    <row r="4651" spans="4:5">
      <c r="D4651" s="324"/>
      <c r="E4651" s="566"/>
    </row>
    <row r="4652" spans="4:5">
      <c r="D4652" s="324"/>
      <c r="E4652" s="566"/>
    </row>
    <row r="4653" spans="4:5">
      <c r="D4653" s="324"/>
      <c r="E4653" s="566"/>
    </row>
    <row r="4654" spans="4:5">
      <c r="D4654" s="324"/>
      <c r="E4654" s="566"/>
    </row>
    <row r="4655" spans="4:5">
      <c r="D4655" s="324"/>
      <c r="E4655" s="566"/>
    </row>
    <row r="4656" spans="4:5">
      <c r="D4656" s="324"/>
      <c r="E4656" s="566"/>
    </row>
    <row r="4657" spans="4:5">
      <c r="D4657" s="324"/>
      <c r="E4657" s="566"/>
    </row>
    <row r="4658" spans="4:5">
      <c r="D4658" s="324"/>
      <c r="E4658" s="566"/>
    </row>
    <row r="4659" spans="4:5">
      <c r="D4659" s="324"/>
      <c r="E4659" s="566"/>
    </row>
    <row r="4660" spans="4:5">
      <c r="D4660" s="324"/>
      <c r="E4660" s="566"/>
    </row>
    <row r="4661" spans="4:5">
      <c r="D4661" s="324"/>
      <c r="E4661" s="566"/>
    </row>
    <row r="4662" spans="4:5">
      <c r="D4662" s="324"/>
      <c r="E4662" s="566"/>
    </row>
    <row r="4663" spans="4:5">
      <c r="D4663" s="324"/>
      <c r="E4663" s="566"/>
    </row>
    <row r="4664" spans="4:5">
      <c r="D4664" s="324"/>
      <c r="E4664" s="566"/>
    </row>
    <row r="4665" spans="4:5">
      <c r="D4665" s="324"/>
      <c r="E4665" s="566"/>
    </row>
    <row r="4666" spans="4:5">
      <c r="D4666" s="324"/>
      <c r="E4666" s="566"/>
    </row>
    <row r="4667" spans="4:5">
      <c r="D4667" s="324"/>
      <c r="E4667" s="566"/>
    </row>
    <row r="4668" spans="4:5">
      <c r="D4668" s="324"/>
      <c r="E4668" s="566"/>
    </row>
    <row r="4669" spans="4:5">
      <c r="D4669" s="324"/>
      <c r="E4669" s="566"/>
    </row>
    <row r="4670" spans="4:5">
      <c r="D4670" s="324"/>
      <c r="E4670" s="566"/>
    </row>
    <row r="4671" spans="4:5">
      <c r="D4671" s="324"/>
      <c r="E4671" s="566"/>
    </row>
    <row r="4672" spans="4:5">
      <c r="D4672" s="324"/>
      <c r="E4672" s="566"/>
    </row>
    <row r="4673" spans="4:5">
      <c r="D4673" s="324"/>
      <c r="E4673" s="566"/>
    </row>
    <row r="4674" spans="4:5">
      <c r="D4674" s="324"/>
      <c r="E4674" s="566"/>
    </row>
    <row r="4675" spans="4:5">
      <c r="D4675" s="324"/>
      <c r="E4675" s="566"/>
    </row>
    <row r="4676" spans="4:5">
      <c r="D4676" s="324"/>
      <c r="E4676" s="566"/>
    </row>
    <row r="4677" spans="4:5">
      <c r="D4677" s="324"/>
      <c r="E4677" s="566"/>
    </row>
    <row r="4678" spans="4:5">
      <c r="D4678" s="324"/>
      <c r="E4678" s="566"/>
    </row>
    <row r="4679" spans="4:5">
      <c r="D4679" s="324"/>
      <c r="E4679" s="566"/>
    </row>
    <row r="4680" spans="4:5">
      <c r="D4680" s="324"/>
      <c r="E4680" s="566"/>
    </row>
    <row r="4681" spans="4:5">
      <c r="D4681" s="324"/>
      <c r="E4681" s="566"/>
    </row>
    <row r="4682" spans="4:5">
      <c r="D4682" s="324"/>
      <c r="E4682" s="566"/>
    </row>
    <row r="4683" spans="4:5">
      <c r="D4683" s="324"/>
      <c r="E4683" s="566"/>
    </row>
    <row r="4684" spans="4:5">
      <c r="D4684" s="324"/>
      <c r="E4684" s="566"/>
    </row>
    <row r="4685" spans="4:5">
      <c r="D4685" s="324"/>
      <c r="E4685" s="566"/>
    </row>
    <row r="4686" spans="4:5">
      <c r="D4686" s="324"/>
      <c r="E4686" s="566"/>
    </row>
    <row r="4687" spans="4:5">
      <c r="D4687" s="324"/>
      <c r="E4687" s="566"/>
    </row>
    <row r="4688" spans="4:5">
      <c r="D4688" s="324"/>
      <c r="E4688" s="566"/>
    </row>
    <row r="4689" spans="4:5">
      <c r="D4689" s="324"/>
      <c r="E4689" s="566"/>
    </row>
    <row r="4690" spans="4:5">
      <c r="D4690" s="324"/>
      <c r="E4690" s="566"/>
    </row>
    <row r="4691" spans="4:5">
      <c r="D4691" s="324"/>
      <c r="E4691" s="566"/>
    </row>
    <row r="4692" spans="4:5">
      <c r="D4692" s="324"/>
      <c r="E4692" s="566"/>
    </row>
    <row r="4693" spans="4:5">
      <c r="D4693" s="324"/>
      <c r="E4693" s="566"/>
    </row>
    <row r="4694" spans="4:5">
      <c r="D4694" s="324"/>
      <c r="E4694" s="566"/>
    </row>
    <row r="4695" spans="4:5">
      <c r="D4695" s="324"/>
      <c r="E4695" s="566"/>
    </row>
    <row r="4696" spans="4:5">
      <c r="D4696" s="324"/>
      <c r="E4696" s="566"/>
    </row>
    <row r="4697" spans="4:5">
      <c r="D4697" s="324"/>
      <c r="E4697" s="566"/>
    </row>
    <row r="4698" spans="4:5">
      <c r="D4698" s="324"/>
      <c r="E4698" s="566"/>
    </row>
    <row r="4699" spans="4:5">
      <c r="D4699" s="324"/>
      <c r="E4699" s="566"/>
    </row>
    <row r="4700" spans="4:5">
      <c r="D4700" s="324"/>
      <c r="E4700" s="566"/>
    </row>
    <row r="4701" spans="4:5">
      <c r="D4701" s="324"/>
      <c r="E4701" s="566"/>
    </row>
    <row r="4702" spans="4:5">
      <c r="D4702" s="324"/>
      <c r="E4702" s="566"/>
    </row>
    <row r="4703" spans="4:5">
      <c r="D4703" s="324"/>
      <c r="E4703" s="566"/>
    </row>
    <row r="4704" spans="4:5">
      <c r="D4704" s="324"/>
      <c r="E4704" s="566"/>
    </row>
    <row r="4705" spans="4:5">
      <c r="D4705" s="324"/>
      <c r="E4705" s="566"/>
    </row>
    <row r="4706" spans="4:5">
      <c r="D4706" s="324"/>
      <c r="E4706" s="566"/>
    </row>
    <row r="4707" spans="4:5">
      <c r="D4707" s="324"/>
      <c r="E4707" s="566"/>
    </row>
    <row r="4708" spans="4:5">
      <c r="D4708" s="324"/>
      <c r="E4708" s="566"/>
    </row>
    <row r="4709" spans="4:5">
      <c r="D4709" s="324"/>
      <c r="E4709" s="566"/>
    </row>
    <row r="4710" spans="4:5">
      <c r="D4710" s="324"/>
      <c r="E4710" s="566"/>
    </row>
    <row r="4711" spans="4:5">
      <c r="D4711" s="324"/>
      <c r="E4711" s="566"/>
    </row>
    <row r="4712" spans="4:5">
      <c r="D4712" s="324"/>
      <c r="E4712" s="566"/>
    </row>
    <row r="4713" spans="4:5">
      <c r="D4713" s="324"/>
      <c r="E4713" s="566"/>
    </row>
    <row r="4714" spans="4:5">
      <c r="D4714" s="324"/>
      <c r="E4714" s="566"/>
    </row>
    <row r="4715" spans="4:5">
      <c r="D4715" s="324"/>
      <c r="E4715" s="566"/>
    </row>
    <row r="4716" spans="4:5">
      <c r="D4716" s="324"/>
      <c r="E4716" s="566"/>
    </row>
    <row r="4717" spans="4:5">
      <c r="D4717" s="324"/>
      <c r="E4717" s="566"/>
    </row>
    <row r="4718" spans="4:5">
      <c r="D4718" s="324"/>
      <c r="E4718" s="566"/>
    </row>
    <row r="4719" spans="4:5">
      <c r="D4719" s="324"/>
      <c r="E4719" s="566"/>
    </row>
    <row r="4720" spans="4:5">
      <c r="D4720" s="324"/>
      <c r="E4720" s="566"/>
    </row>
    <row r="4721" spans="4:5">
      <c r="D4721" s="324"/>
      <c r="E4721" s="566"/>
    </row>
    <row r="4722" spans="4:5">
      <c r="D4722" s="324"/>
      <c r="E4722" s="566"/>
    </row>
    <row r="4723" spans="4:5">
      <c r="D4723" s="324"/>
      <c r="E4723" s="566"/>
    </row>
    <row r="4724" spans="4:5">
      <c r="D4724" s="324"/>
      <c r="E4724" s="566"/>
    </row>
    <row r="4725" spans="4:5">
      <c r="D4725" s="324"/>
      <c r="E4725" s="566"/>
    </row>
    <row r="4726" spans="4:5">
      <c r="D4726" s="324"/>
      <c r="E4726" s="566"/>
    </row>
    <row r="4727" spans="4:5">
      <c r="D4727" s="324"/>
      <c r="E4727" s="566"/>
    </row>
    <row r="4728" spans="4:5">
      <c r="D4728" s="324"/>
      <c r="E4728" s="566"/>
    </row>
    <row r="4729" spans="4:5">
      <c r="D4729" s="324"/>
      <c r="E4729" s="566"/>
    </row>
    <row r="4730" spans="4:5">
      <c r="D4730" s="324"/>
      <c r="E4730" s="566"/>
    </row>
    <row r="4731" spans="4:5">
      <c r="D4731" s="324"/>
      <c r="E4731" s="566"/>
    </row>
    <row r="4732" spans="4:5">
      <c r="D4732" s="324"/>
      <c r="E4732" s="566"/>
    </row>
    <row r="4733" spans="4:5">
      <c r="D4733" s="324"/>
      <c r="E4733" s="566"/>
    </row>
    <row r="4734" spans="4:5">
      <c r="D4734" s="324"/>
      <c r="E4734" s="566"/>
    </row>
    <row r="4735" spans="4:5">
      <c r="D4735" s="324"/>
      <c r="E4735" s="566"/>
    </row>
    <row r="4736" spans="4:5">
      <c r="D4736" s="324"/>
      <c r="E4736" s="566"/>
    </row>
    <row r="4737" spans="4:5">
      <c r="D4737" s="324"/>
      <c r="E4737" s="566"/>
    </row>
    <row r="4738" spans="4:5">
      <c r="D4738" s="324"/>
      <c r="E4738" s="566"/>
    </row>
    <row r="4739" spans="4:5">
      <c r="D4739" s="324"/>
      <c r="E4739" s="566"/>
    </row>
    <row r="4740" spans="4:5">
      <c r="D4740" s="324"/>
      <c r="E4740" s="566"/>
    </row>
    <row r="4741" spans="4:5">
      <c r="D4741" s="324"/>
      <c r="E4741" s="566"/>
    </row>
    <row r="4742" spans="4:5">
      <c r="D4742" s="324"/>
      <c r="E4742" s="566"/>
    </row>
    <row r="4743" spans="4:5">
      <c r="D4743" s="324"/>
      <c r="E4743" s="566"/>
    </row>
    <row r="4744" spans="4:5">
      <c r="D4744" s="324"/>
      <c r="E4744" s="566"/>
    </row>
    <row r="4745" spans="4:5">
      <c r="D4745" s="324"/>
      <c r="E4745" s="566"/>
    </row>
    <row r="4746" spans="4:5">
      <c r="D4746" s="324"/>
      <c r="E4746" s="566"/>
    </row>
    <row r="4747" spans="4:5">
      <c r="D4747" s="324"/>
      <c r="E4747" s="566"/>
    </row>
    <row r="4748" spans="4:5">
      <c r="D4748" s="324"/>
      <c r="E4748" s="566"/>
    </row>
    <row r="4749" spans="4:5">
      <c r="D4749" s="324"/>
      <c r="E4749" s="566"/>
    </row>
    <row r="4750" spans="4:5">
      <c r="D4750" s="324"/>
      <c r="E4750" s="566"/>
    </row>
    <row r="4751" spans="4:5">
      <c r="D4751" s="324"/>
      <c r="E4751" s="566"/>
    </row>
    <row r="4752" spans="4:5">
      <c r="D4752" s="324"/>
      <c r="E4752" s="566"/>
    </row>
    <row r="4753" spans="4:5">
      <c r="D4753" s="324"/>
      <c r="E4753" s="566"/>
    </row>
    <row r="4754" spans="4:5">
      <c r="D4754" s="324"/>
      <c r="E4754" s="566"/>
    </row>
    <row r="4755" spans="4:5">
      <c r="D4755" s="324"/>
      <c r="E4755" s="566"/>
    </row>
    <row r="4756" spans="4:5">
      <c r="D4756" s="324"/>
      <c r="E4756" s="566"/>
    </row>
    <row r="4757" spans="4:5">
      <c r="D4757" s="324"/>
      <c r="E4757" s="566"/>
    </row>
    <row r="4758" spans="4:5">
      <c r="D4758" s="324"/>
      <c r="E4758" s="566"/>
    </row>
    <row r="4759" spans="4:5">
      <c r="D4759" s="324"/>
      <c r="E4759" s="566"/>
    </row>
    <row r="4760" spans="4:5">
      <c r="D4760" s="324"/>
      <c r="E4760" s="566"/>
    </row>
    <row r="4761" spans="4:5">
      <c r="D4761" s="324"/>
      <c r="E4761" s="566"/>
    </row>
    <row r="4762" spans="4:5">
      <c r="D4762" s="324"/>
      <c r="E4762" s="566"/>
    </row>
    <row r="4763" spans="4:5">
      <c r="D4763" s="324"/>
      <c r="E4763" s="566"/>
    </row>
    <row r="4764" spans="4:5">
      <c r="D4764" s="324"/>
      <c r="E4764" s="566"/>
    </row>
    <row r="4765" spans="4:5">
      <c r="D4765" s="324"/>
      <c r="E4765" s="566"/>
    </row>
    <row r="4766" spans="4:5">
      <c r="D4766" s="324"/>
      <c r="E4766" s="566"/>
    </row>
    <row r="4767" spans="4:5">
      <c r="D4767" s="324"/>
      <c r="E4767" s="566"/>
    </row>
    <row r="4768" spans="4:5">
      <c r="D4768" s="324"/>
      <c r="E4768" s="566"/>
    </row>
    <row r="4769" spans="4:5">
      <c r="D4769" s="324"/>
      <c r="E4769" s="566"/>
    </row>
    <row r="4770" spans="4:5">
      <c r="D4770" s="324"/>
      <c r="E4770" s="566"/>
    </row>
    <row r="4771" spans="4:5">
      <c r="D4771" s="324"/>
      <c r="E4771" s="566"/>
    </row>
    <row r="4772" spans="4:5">
      <c r="D4772" s="324"/>
      <c r="E4772" s="566"/>
    </row>
    <row r="4773" spans="4:5">
      <c r="D4773" s="324"/>
      <c r="E4773" s="566"/>
    </row>
    <row r="4774" spans="4:5">
      <c r="D4774" s="324"/>
      <c r="E4774" s="566"/>
    </row>
    <row r="4775" spans="4:5">
      <c r="D4775" s="324"/>
      <c r="E4775" s="566"/>
    </row>
    <row r="4776" spans="4:5">
      <c r="D4776" s="324"/>
      <c r="E4776" s="566"/>
    </row>
    <row r="4777" spans="4:5">
      <c r="D4777" s="324"/>
      <c r="E4777" s="566"/>
    </row>
    <row r="4778" spans="4:5">
      <c r="D4778" s="324"/>
      <c r="E4778" s="566"/>
    </row>
    <row r="4779" spans="4:5">
      <c r="D4779" s="324"/>
      <c r="E4779" s="566"/>
    </row>
    <row r="4780" spans="4:5">
      <c r="D4780" s="324"/>
      <c r="E4780" s="566"/>
    </row>
    <row r="4781" spans="4:5">
      <c r="D4781" s="324"/>
      <c r="E4781" s="566"/>
    </row>
    <row r="4782" spans="4:5">
      <c r="D4782" s="324"/>
      <c r="E4782" s="566"/>
    </row>
    <row r="4783" spans="4:5">
      <c r="D4783" s="324"/>
      <c r="E4783" s="566"/>
    </row>
    <row r="4784" spans="4:5">
      <c r="D4784" s="324"/>
      <c r="E4784" s="566"/>
    </row>
    <row r="4785" spans="4:5">
      <c r="D4785" s="324"/>
      <c r="E4785" s="566"/>
    </row>
    <row r="4786" spans="4:5">
      <c r="D4786" s="324"/>
      <c r="E4786" s="566"/>
    </row>
    <row r="4787" spans="4:5">
      <c r="D4787" s="324"/>
      <c r="E4787" s="566"/>
    </row>
    <row r="4788" spans="4:5">
      <c r="D4788" s="324"/>
      <c r="E4788" s="566"/>
    </row>
    <row r="4789" spans="4:5">
      <c r="D4789" s="324"/>
      <c r="E4789" s="566"/>
    </row>
    <row r="4790" spans="4:5">
      <c r="D4790" s="324"/>
      <c r="E4790" s="566"/>
    </row>
    <row r="4791" spans="4:5">
      <c r="D4791" s="324"/>
      <c r="E4791" s="566"/>
    </row>
    <row r="4792" spans="4:5">
      <c r="D4792" s="324"/>
      <c r="E4792" s="566"/>
    </row>
    <row r="4793" spans="4:5">
      <c r="D4793" s="324"/>
      <c r="E4793" s="566"/>
    </row>
    <row r="4794" spans="4:5">
      <c r="D4794" s="324"/>
      <c r="E4794" s="566"/>
    </row>
    <row r="4795" spans="4:5">
      <c r="D4795" s="324"/>
      <c r="E4795" s="566"/>
    </row>
    <row r="4796" spans="4:5">
      <c r="D4796" s="324"/>
      <c r="E4796" s="566"/>
    </row>
    <row r="4797" spans="4:5">
      <c r="D4797" s="324"/>
      <c r="E4797" s="566"/>
    </row>
    <row r="4798" spans="4:5">
      <c r="D4798" s="324"/>
      <c r="E4798" s="566"/>
    </row>
    <row r="4799" spans="4:5">
      <c r="D4799" s="324"/>
      <c r="E4799" s="566"/>
    </row>
    <row r="4800" spans="4:5">
      <c r="D4800" s="324"/>
      <c r="E4800" s="566"/>
    </row>
    <row r="4801" spans="4:5">
      <c r="D4801" s="324"/>
      <c r="E4801" s="566"/>
    </row>
    <row r="4802" spans="4:5">
      <c r="D4802" s="324"/>
      <c r="E4802" s="566"/>
    </row>
    <row r="4803" spans="4:5">
      <c r="D4803" s="324"/>
      <c r="E4803" s="566"/>
    </row>
    <row r="4804" spans="4:5">
      <c r="D4804" s="324"/>
      <c r="E4804" s="566"/>
    </row>
    <row r="4805" spans="4:5">
      <c r="D4805" s="324"/>
      <c r="E4805" s="566"/>
    </row>
    <row r="4806" spans="4:5">
      <c r="D4806" s="324"/>
      <c r="E4806" s="566"/>
    </row>
    <row r="4807" spans="4:5">
      <c r="D4807" s="324"/>
      <c r="E4807" s="566"/>
    </row>
    <row r="4808" spans="4:5">
      <c r="D4808" s="324"/>
      <c r="E4808" s="566"/>
    </row>
    <row r="4809" spans="4:5">
      <c r="D4809" s="324"/>
      <c r="E4809" s="566"/>
    </row>
    <row r="4810" spans="4:5">
      <c r="D4810" s="324"/>
      <c r="E4810" s="566"/>
    </row>
    <row r="4811" spans="4:5">
      <c r="D4811" s="324"/>
      <c r="E4811" s="566"/>
    </row>
    <row r="4812" spans="4:5">
      <c r="D4812" s="324"/>
      <c r="E4812" s="566"/>
    </row>
    <row r="4813" spans="4:5">
      <c r="D4813" s="324"/>
      <c r="E4813" s="566"/>
    </row>
    <row r="4814" spans="4:5">
      <c r="D4814" s="324"/>
      <c r="E4814" s="566"/>
    </row>
    <row r="4815" spans="4:5">
      <c r="D4815" s="324"/>
      <c r="E4815" s="566"/>
    </row>
    <row r="4816" spans="4:5">
      <c r="D4816" s="324"/>
      <c r="E4816" s="566"/>
    </row>
    <row r="4817" spans="4:5">
      <c r="D4817" s="324"/>
      <c r="E4817" s="566"/>
    </row>
    <row r="4818" spans="4:5">
      <c r="D4818" s="324"/>
      <c r="E4818" s="566"/>
    </row>
    <row r="4819" spans="4:5">
      <c r="D4819" s="324"/>
      <c r="E4819" s="566"/>
    </row>
    <row r="4820" spans="4:5">
      <c r="D4820" s="324"/>
      <c r="E4820" s="566"/>
    </row>
    <row r="4821" spans="4:5">
      <c r="D4821" s="324"/>
      <c r="E4821" s="566"/>
    </row>
    <row r="4822" spans="4:5">
      <c r="D4822" s="324"/>
      <c r="E4822" s="566"/>
    </row>
    <row r="4823" spans="4:5">
      <c r="D4823" s="324"/>
      <c r="E4823" s="566"/>
    </row>
    <row r="4824" spans="4:5">
      <c r="D4824" s="324"/>
      <c r="E4824" s="566"/>
    </row>
    <row r="4825" spans="4:5">
      <c r="D4825" s="324"/>
      <c r="E4825" s="566"/>
    </row>
    <row r="4826" spans="4:5">
      <c r="D4826" s="324"/>
      <c r="E4826" s="566"/>
    </row>
    <row r="4827" spans="4:5">
      <c r="D4827" s="324"/>
      <c r="E4827" s="566"/>
    </row>
    <row r="4828" spans="4:5">
      <c r="D4828" s="324"/>
      <c r="E4828" s="566"/>
    </row>
    <row r="4829" spans="4:5">
      <c r="D4829" s="324"/>
      <c r="E4829" s="566"/>
    </row>
    <row r="4830" spans="4:5">
      <c r="D4830" s="324"/>
      <c r="E4830" s="566"/>
    </row>
    <row r="4831" spans="4:5">
      <c r="D4831" s="324"/>
      <c r="E4831" s="566"/>
    </row>
    <row r="4832" spans="4:5">
      <c r="D4832" s="324"/>
      <c r="E4832" s="566"/>
    </row>
    <row r="4833" spans="4:5">
      <c r="D4833" s="324"/>
      <c r="E4833" s="566"/>
    </row>
    <row r="4834" spans="4:5">
      <c r="D4834" s="324"/>
      <c r="E4834" s="566"/>
    </row>
    <row r="4835" spans="4:5">
      <c r="D4835" s="324"/>
      <c r="E4835" s="566"/>
    </row>
    <row r="4836" spans="4:5">
      <c r="D4836" s="324"/>
      <c r="E4836" s="566"/>
    </row>
    <row r="4837" spans="4:5">
      <c r="D4837" s="324"/>
      <c r="E4837" s="566"/>
    </row>
    <row r="4838" spans="4:5">
      <c r="D4838" s="324"/>
      <c r="E4838" s="566"/>
    </row>
    <row r="4839" spans="4:5">
      <c r="D4839" s="324"/>
      <c r="E4839" s="566"/>
    </row>
    <row r="4840" spans="4:5">
      <c r="D4840" s="324"/>
      <c r="E4840" s="566"/>
    </row>
    <row r="4841" spans="4:5">
      <c r="D4841" s="324"/>
      <c r="E4841" s="566"/>
    </row>
    <row r="4842" spans="4:5">
      <c r="D4842" s="324"/>
      <c r="E4842" s="566"/>
    </row>
    <row r="4843" spans="4:5">
      <c r="D4843" s="324"/>
      <c r="E4843" s="566"/>
    </row>
    <row r="4844" spans="4:5">
      <c r="D4844" s="324"/>
      <c r="E4844" s="566"/>
    </row>
    <row r="4845" spans="4:5">
      <c r="D4845" s="324"/>
      <c r="E4845" s="566"/>
    </row>
    <row r="4846" spans="4:5">
      <c r="D4846" s="324"/>
      <c r="E4846" s="566"/>
    </row>
    <row r="4847" spans="4:5">
      <c r="D4847" s="324"/>
      <c r="E4847" s="566"/>
    </row>
    <row r="4848" spans="4:5">
      <c r="D4848" s="324"/>
      <c r="E4848" s="566"/>
    </row>
    <row r="4849" spans="4:5">
      <c r="D4849" s="324"/>
      <c r="E4849" s="566"/>
    </row>
    <row r="4850" spans="4:5">
      <c r="D4850" s="324"/>
      <c r="E4850" s="566"/>
    </row>
    <row r="4851" spans="4:5">
      <c r="D4851" s="324"/>
      <c r="E4851" s="566"/>
    </row>
    <row r="4852" spans="4:5">
      <c r="D4852" s="324"/>
      <c r="E4852" s="566"/>
    </row>
    <row r="4853" spans="4:5">
      <c r="D4853" s="324"/>
      <c r="E4853" s="566"/>
    </row>
    <row r="4854" spans="4:5">
      <c r="D4854" s="324"/>
      <c r="E4854" s="566"/>
    </row>
    <row r="4855" spans="4:5">
      <c r="D4855" s="324"/>
      <c r="E4855" s="566"/>
    </row>
    <row r="4856" spans="4:5">
      <c r="D4856" s="324"/>
      <c r="E4856" s="566"/>
    </row>
    <row r="4857" spans="4:5">
      <c r="D4857" s="324"/>
      <c r="E4857" s="566"/>
    </row>
    <row r="4858" spans="4:5">
      <c r="D4858" s="324"/>
      <c r="E4858" s="566"/>
    </row>
    <row r="4859" spans="4:5">
      <c r="D4859" s="324"/>
      <c r="E4859" s="566"/>
    </row>
    <row r="4860" spans="4:5">
      <c r="D4860" s="324"/>
      <c r="E4860" s="566"/>
    </row>
    <row r="4861" spans="4:5">
      <c r="D4861" s="324"/>
      <c r="E4861" s="566"/>
    </row>
    <row r="4862" spans="4:5">
      <c r="D4862" s="324"/>
      <c r="E4862" s="566"/>
    </row>
    <row r="4863" spans="4:5">
      <c r="D4863" s="324"/>
      <c r="E4863" s="566"/>
    </row>
    <row r="4864" spans="4:5">
      <c r="D4864" s="324"/>
      <c r="E4864" s="566"/>
    </row>
    <row r="4865" spans="4:5">
      <c r="D4865" s="324"/>
      <c r="E4865" s="566"/>
    </row>
    <row r="4866" spans="4:5">
      <c r="D4866" s="324"/>
      <c r="E4866" s="566"/>
    </row>
    <row r="4867" spans="4:5">
      <c r="D4867" s="324"/>
      <c r="E4867" s="566"/>
    </row>
    <row r="4868" spans="4:5">
      <c r="D4868" s="324"/>
      <c r="E4868" s="566"/>
    </row>
    <row r="4869" spans="4:5">
      <c r="D4869" s="324"/>
      <c r="E4869" s="566"/>
    </row>
    <row r="4870" spans="4:5">
      <c r="D4870" s="324"/>
      <c r="E4870" s="566"/>
    </row>
    <row r="4871" spans="4:5">
      <c r="D4871" s="324"/>
      <c r="E4871" s="566"/>
    </row>
    <row r="4872" spans="4:5">
      <c r="D4872" s="324"/>
      <c r="E4872" s="566"/>
    </row>
    <row r="4873" spans="4:5">
      <c r="D4873" s="324"/>
      <c r="E4873" s="566"/>
    </row>
    <row r="4874" spans="4:5">
      <c r="D4874" s="324"/>
      <c r="E4874" s="566"/>
    </row>
    <row r="4875" spans="4:5">
      <c r="D4875" s="324"/>
      <c r="E4875" s="566"/>
    </row>
    <row r="4876" spans="4:5">
      <c r="D4876" s="324"/>
      <c r="E4876" s="566"/>
    </row>
    <row r="4877" spans="4:5">
      <c r="D4877" s="324"/>
      <c r="E4877" s="566"/>
    </row>
    <row r="4878" spans="4:5">
      <c r="D4878" s="324"/>
      <c r="E4878" s="566"/>
    </row>
    <row r="4879" spans="4:5">
      <c r="D4879" s="324"/>
      <c r="E4879" s="566"/>
    </row>
    <row r="4880" spans="4:5">
      <c r="D4880" s="324"/>
      <c r="E4880" s="566"/>
    </row>
    <row r="4881" spans="4:5">
      <c r="D4881" s="324"/>
      <c r="E4881" s="566"/>
    </row>
    <row r="4882" spans="4:5">
      <c r="D4882" s="324"/>
      <c r="E4882" s="566"/>
    </row>
    <row r="4883" spans="4:5">
      <c r="D4883" s="324"/>
      <c r="E4883" s="566"/>
    </row>
    <row r="4884" spans="4:5">
      <c r="D4884" s="324"/>
      <c r="E4884" s="566"/>
    </row>
    <row r="4885" spans="4:5">
      <c r="D4885" s="324"/>
      <c r="E4885" s="566"/>
    </row>
    <row r="4886" spans="4:5">
      <c r="D4886" s="324"/>
      <c r="E4886" s="566"/>
    </row>
    <row r="4887" spans="4:5">
      <c r="D4887" s="324"/>
      <c r="E4887" s="566"/>
    </row>
    <row r="4888" spans="4:5">
      <c r="D4888" s="324"/>
      <c r="E4888" s="566"/>
    </row>
    <row r="4889" spans="4:5">
      <c r="D4889" s="324"/>
      <c r="E4889" s="566"/>
    </row>
    <row r="4890" spans="4:5">
      <c r="D4890" s="324"/>
      <c r="E4890" s="566"/>
    </row>
    <row r="4891" spans="4:5">
      <c r="D4891" s="324"/>
      <c r="E4891" s="566"/>
    </row>
    <row r="4892" spans="4:5">
      <c r="D4892" s="324"/>
      <c r="E4892" s="566"/>
    </row>
    <row r="4893" spans="4:5">
      <c r="D4893" s="324"/>
      <c r="E4893" s="566"/>
    </row>
    <row r="4894" spans="4:5">
      <c r="D4894" s="324"/>
      <c r="E4894" s="566"/>
    </row>
    <row r="4895" spans="4:5">
      <c r="D4895" s="324"/>
      <c r="E4895" s="566"/>
    </row>
    <row r="4896" spans="4:5">
      <c r="D4896" s="324"/>
      <c r="E4896" s="566"/>
    </row>
    <row r="4897" spans="4:5">
      <c r="D4897" s="324"/>
      <c r="E4897" s="566"/>
    </row>
    <row r="4898" spans="4:5">
      <c r="D4898" s="324"/>
      <c r="E4898" s="566"/>
    </row>
    <row r="4899" spans="4:5">
      <c r="D4899" s="324"/>
      <c r="E4899" s="566"/>
    </row>
    <row r="4900" spans="4:5">
      <c r="D4900" s="324"/>
      <c r="E4900" s="566"/>
    </row>
    <row r="4901" spans="4:5">
      <c r="D4901" s="324"/>
      <c r="E4901" s="566"/>
    </row>
    <row r="4902" spans="4:5">
      <c r="D4902" s="324"/>
      <c r="E4902" s="566"/>
    </row>
    <row r="4903" spans="4:5">
      <c r="D4903" s="324"/>
      <c r="E4903" s="566"/>
    </row>
    <row r="4904" spans="4:5">
      <c r="D4904" s="324"/>
      <c r="E4904" s="566"/>
    </row>
    <row r="4905" spans="4:5">
      <c r="D4905" s="324"/>
      <c r="E4905" s="566"/>
    </row>
    <row r="4906" spans="4:5">
      <c r="D4906" s="324"/>
      <c r="E4906" s="566"/>
    </row>
    <row r="4907" spans="4:5">
      <c r="D4907" s="324"/>
      <c r="E4907" s="566"/>
    </row>
    <row r="4908" spans="4:5">
      <c r="D4908" s="324"/>
      <c r="E4908" s="566"/>
    </row>
    <row r="4909" spans="4:5">
      <c r="D4909" s="324"/>
      <c r="E4909" s="566"/>
    </row>
    <row r="4910" spans="4:5">
      <c r="D4910" s="324"/>
      <c r="E4910" s="566"/>
    </row>
    <row r="4911" spans="4:5">
      <c r="D4911" s="324"/>
      <c r="E4911" s="566"/>
    </row>
    <row r="4912" spans="4:5">
      <c r="D4912" s="324"/>
      <c r="E4912" s="566"/>
    </row>
    <row r="4913" spans="4:5">
      <c r="D4913" s="324"/>
      <c r="E4913" s="566"/>
    </row>
    <row r="4914" spans="4:5">
      <c r="D4914" s="324"/>
      <c r="E4914" s="566"/>
    </row>
    <row r="4915" spans="4:5">
      <c r="D4915" s="324"/>
      <c r="E4915" s="566"/>
    </row>
    <row r="4916" spans="4:5">
      <c r="D4916" s="324"/>
      <c r="E4916" s="566"/>
    </row>
    <row r="4917" spans="4:5">
      <c r="D4917" s="324"/>
      <c r="E4917" s="566"/>
    </row>
    <row r="4918" spans="4:5">
      <c r="D4918" s="324"/>
      <c r="E4918" s="566"/>
    </row>
    <row r="4919" spans="4:5">
      <c r="D4919" s="324"/>
      <c r="E4919" s="566"/>
    </row>
    <row r="4920" spans="4:5">
      <c r="D4920" s="324"/>
      <c r="E4920" s="566"/>
    </row>
    <row r="4921" spans="4:5">
      <c r="D4921" s="324"/>
      <c r="E4921" s="566"/>
    </row>
    <row r="4922" spans="4:5">
      <c r="D4922" s="324"/>
      <c r="E4922" s="566"/>
    </row>
    <row r="4923" spans="4:5">
      <c r="D4923" s="324"/>
      <c r="E4923" s="566"/>
    </row>
    <row r="4924" spans="4:5">
      <c r="D4924" s="324"/>
      <c r="E4924" s="566"/>
    </row>
    <row r="4925" spans="4:5">
      <c r="D4925" s="324"/>
      <c r="E4925" s="566"/>
    </row>
    <row r="4926" spans="4:5">
      <c r="D4926" s="324"/>
      <c r="E4926" s="566"/>
    </row>
    <row r="4927" spans="4:5">
      <c r="D4927" s="324"/>
      <c r="E4927" s="566"/>
    </row>
    <row r="4928" spans="4:5">
      <c r="D4928" s="324"/>
      <c r="E4928" s="566"/>
    </row>
    <row r="4929" spans="4:5">
      <c r="D4929" s="324"/>
      <c r="E4929" s="566"/>
    </row>
    <row r="4930" spans="4:5">
      <c r="D4930" s="324"/>
      <c r="E4930" s="566"/>
    </row>
    <row r="4931" spans="4:5">
      <c r="D4931" s="324"/>
      <c r="E4931" s="566"/>
    </row>
    <row r="4932" spans="4:5">
      <c r="D4932" s="324"/>
      <c r="E4932" s="566"/>
    </row>
    <row r="4933" spans="4:5">
      <c r="D4933" s="324"/>
      <c r="E4933" s="566"/>
    </row>
    <row r="4934" spans="4:5">
      <c r="D4934" s="324"/>
      <c r="E4934" s="566"/>
    </row>
    <row r="4935" spans="4:5">
      <c r="D4935" s="324"/>
      <c r="E4935" s="566"/>
    </row>
    <row r="4936" spans="4:5">
      <c r="D4936" s="324"/>
      <c r="E4936" s="566"/>
    </row>
    <row r="4937" spans="4:5">
      <c r="D4937" s="324"/>
      <c r="E4937" s="566"/>
    </row>
    <row r="4938" spans="4:5">
      <c r="D4938" s="324"/>
      <c r="E4938" s="566"/>
    </row>
    <row r="4939" spans="4:5">
      <c r="D4939" s="324"/>
      <c r="E4939" s="566"/>
    </row>
    <row r="4940" spans="4:5">
      <c r="D4940" s="324"/>
      <c r="E4940" s="566"/>
    </row>
    <row r="4941" spans="4:5">
      <c r="D4941" s="324"/>
      <c r="E4941" s="566"/>
    </row>
    <row r="4942" spans="4:5">
      <c r="D4942" s="324"/>
      <c r="E4942" s="566"/>
    </row>
    <row r="4943" spans="4:5">
      <c r="D4943" s="324"/>
      <c r="E4943" s="566"/>
    </row>
    <row r="4944" spans="4:5">
      <c r="D4944" s="324"/>
      <c r="E4944" s="566"/>
    </row>
    <row r="4945" spans="4:5">
      <c r="D4945" s="324"/>
      <c r="E4945" s="566"/>
    </row>
    <row r="4946" spans="4:5">
      <c r="D4946" s="324"/>
      <c r="E4946" s="566"/>
    </row>
    <row r="4947" spans="4:5">
      <c r="D4947" s="324"/>
      <c r="E4947" s="566"/>
    </row>
    <row r="4948" spans="4:5">
      <c r="D4948" s="324"/>
      <c r="E4948" s="566"/>
    </row>
    <row r="4949" spans="4:5">
      <c r="D4949" s="324"/>
      <c r="E4949" s="566"/>
    </row>
    <row r="4950" spans="4:5">
      <c r="D4950" s="324"/>
      <c r="E4950" s="566"/>
    </row>
    <row r="4951" spans="4:5">
      <c r="D4951" s="324"/>
      <c r="E4951" s="566"/>
    </row>
    <row r="4952" spans="4:5">
      <c r="D4952" s="324"/>
      <c r="E4952" s="566"/>
    </row>
    <row r="4953" spans="4:5">
      <c r="D4953" s="324"/>
      <c r="E4953" s="566"/>
    </row>
    <row r="4954" spans="4:5">
      <c r="D4954" s="324"/>
      <c r="E4954" s="566"/>
    </row>
    <row r="4955" spans="4:5">
      <c r="D4955" s="324"/>
      <c r="E4955" s="566"/>
    </row>
    <row r="4956" spans="4:5">
      <c r="D4956" s="324"/>
      <c r="E4956" s="566"/>
    </row>
    <row r="4957" spans="4:5">
      <c r="D4957" s="324"/>
      <c r="E4957" s="566"/>
    </row>
    <row r="4958" spans="4:5">
      <c r="D4958" s="324"/>
      <c r="E4958" s="566"/>
    </row>
    <row r="4959" spans="4:5">
      <c r="D4959" s="324"/>
      <c r="E4959" s="566"/>
    </row>
    <row r="4960" spans="4:5">
      <c r="D4960" s="324"/>
      <c r="E4960" s="566"/>
    </row>
    <row r="4961" spans="4:5">
      <c r="D4961" s="324"/>
      <c r="E4961" s="566"/>
    </row>
    <row r="4962" spans="4:5">
      <c r="D4962" s="324"/>
      <c r="E4962" s="566"/>
    </row>
    <row r="4963" spans="4:5">
      <c r="D4963" s="324"/>
      <c r="E4963" s="566"/>
    </row>
    <row r="4964" spans="4:5">
      <c r="D4964" s="324"/>
      <c r="E4964" s="566"/>
    </row>
    <row r="4965" spans="4:5">
      <c r="D4965" s="324"/>
      <c r="E4965" s="566"/>
    </row>
    <row r="4966" spans="4:5">
      <c r="D4966" s="324"/>
      <c r="E4966" s="566"/>
    </row>
    <row r="4967" spans="4:5">
      <c r="D4967" s="324"/>
      <c r="E4967" s="566"/>
    </row>
    <row r="4968" spans="4:5">
      <c r="D4968" s="324"/>
      <c r="E4968" s="566"/>
    </row>
    <row r="4969" spans="4:5">
      <c r="D4969" s="324"/>
      <c r="E4969" s="566"/>
    </row>
    <row r="4970" spans="4:5">
      <c r="D4970" s="324"/>
      <c r="E4970" s="566"/>
    </row>
    <row r="4971" spans="4:5">
      <c r="D4971" s="324"/>
      <c r="E4971" s="566"/>
    </row>
    <row r="4972" spans="4:5">
      <c r="D4972" s="324"/>
      <c r="E4972" s="566"/>
    </row>
    <row r="4973" spans="4:5">
      <c r="D4973" s="324"/>
      <c r="E4973" s="566"/>
    </row>
    <row r="4974" spans="4:5">
      <c r="D4974" s="324"/>
      <c r="E4974" s="566"/>
    </row>
    <row r="4975" spans="4:5">
      <c r="D4975" s="324"/>
      <c r="E4975" s="566"/>
    </row>
    <row r="4976" spans="4:5">
      <c r="D4976" s="324"/>
      <c r="E4976" s="566"/>
    </row>
    <row r="4977" spans="4:5">
      <c r="D4977" s="324"/>
      <c r="E4977" s="566"/>
    </row>
    <row r="4978" spans="4:5">
      <c r="D4978" s="324"/>
      <c r="E4978" s="566"/>
    </row>
    <row r="4979" spans="4:5">
      <c r="D4979" s="324"/>
      <c r="E4979" s="566"/>
    </row>
    <row r="4980" spans="4:5">
      <c r="D4980" s="324"/>
      <c r="E4980" s="566"/>
    </row>
    <row r="4981" spans="4:5">
      <c r="D4981" s="324"/>
      <c r="E4981" s="566"/>
    </row>
    <row r="4982" spans="4:5">
      <c r="D4982" s="324"/>
      <c r="E4982" s="566"/>
    </row>
    <row r="4983" spans="4:5">
      <c r="D4983" s="324"/>
      <c r="E4983" s="566"/>
    </row>
    <row r="4984" spans="4:5">
      <c r="D4984" s="324"/>
      <c r="E4984" s="566"/>
    </row>
    <row r="4985" spans="4:5">
      <c r="D4985" s="324"/>
      <c r="E4985" s="566"/>
    </row>
    <row r="4986" spans="4:5">
      <c r="D4986" s="324"/>
      <c r="E4986" s="566"/>
    </row>
    <row r="4987" spans="4:5">
      <c r="D4987" s="324"/>
      <c r="E4987" s="566"/>
    </row>
    <row r="4988" spans="4:5">
      <c r="D4988" s="324"/>
      <c r="E4988" s="566"/>
    </row>
    <row r="4989" spans="4:5">
      <c r="D4989" s="324"/>
      <c r="E4989" s="566"/>
    </row>
    <row r="4990" spans="4:5">
      <c r="D4990" s="324"/>
      <c r="E4990" s="566"/>
    </row>
    <row r="4991" spans="4:5">
      <c r="D4991" s="324"/>
      <c r="E4991" s="566"/>
    </row>
    <row r="4992" spans="4:5">
      <c r="D4992" s="324"/>
      <c r="E4992" s="566"/>
    </row>
    <row r="4993" spans="4:5">
      <c r="D4993" s="324"/>
      <c r="E4993" s="566"/>
    </row>
    <row r="4994" spans="4:5">
      <c r="D4994" s="324"/>
      <c r="E4994" s="566"/>
    </row>
    <row r="4995" spans="4:5">
      <c r="D4995" s="324"/>
      <c r="E4995" s="566"/>
    </row>
    <row r="4996" spans="4:5">
      <c r="D4996" s="324"/>
      <c r="E4996" s="566"/>
    </row>
    <row r="4997" spans="4:5">
      <c r="D4997" s="324"/>
      <c r="E4997" s="566"/>
    </row>
    <row r="4998" spans="4:5">
      <c r="D4998" s="324"/>
      <c r="E4998" s="566"/>
    </row>
    <row r="4999" spans="4:5">
      <c r="D4999" s="324"/>
      <c r="E4999" s="566"/>
    </row>
    <row r="5000" spans="4:5">
      <c r="D5000" s="324"/>
      <c r="E5000" s="566"/>
    </row>
    <row r="5001" spans="4:5">
      <c r="D5001" s="324"/>
      <c r="E5001" s="566"/>
    </row>
    <row r="5002" spans="4:5">
      <c r="D5002" s="324"/>
      <c r="E5002" s="566"/>
    </row>
    <row r="5003" spans="4:5">
      <c r="D5003" s="324"/>
      <c r="E5003" s="566"/>
    </row>
    <row r="5004" spans="4:5">
      <c r="D5004" s="324"/>
      <c r="E5004" s="566"/>
    </row>
    <row r="5005" spans="4:5">
      <c r="D5005" s="324"/>
      <c r="E5005" s="566"/>
    </row>
    <row r="5006" spans="4:5">
      <c r="D5006" s="324"/>
      <c r="E5006" s="566"/>
    </row>
    <row r="5007" spans="4:5">
      <c r="D5007" s="324"/>
      <c r="E5007" s="566"/>
    </row>
    <row r="5008" spans="4:5">
      <c r="D5008" s="324"/>
      <c r="E5008" s="566"/>
    </row>
    <row r="5009" spans="4:5">
      <c r="D5009" s="324"/>
      <c r="E5009" s="566"/>
    </row>
    <row r="5010" spans="4:5">
      <c r="D5010" s="324"/>
      <c r="E5010" s="566"/>
    </row>
    <row r="5011" spans="4:5">
      <c r="D5011" s="324"/>
      <c r="E5011" s="566"/>
    </row>
    <row r="5012" spans="4:5">
      <c r="D5012" s="324"/>
      <c r="E5012" s="566"/>
    </row>
    <row r="5013" spans="4:5">
      <c r="D5013" s="324"/>
      <c r="E5013" s="566"/>
    </row>
    <row r="5014" spans="4:5">
      <c r="D5014" s="324"/>
      <c r="E5014" s="566"/>
    </row>
    <row r="5015" spans="4:5">
      <c r="D5015" s="324"/>
      <c r="E5015" s="566"/>
    </row>
    <row r="5016" spans="4:5">
      <c r="D5016" s="324"/>
      <c r="E5016" s="566"/>
    </row>
    <row r="5017" spans="4:5">
      <c r="D5017" s="324"/>
      <c r="E5017" s="566"/>
    </row>
    <row r="5018" spans="4:5">
      <c r="D5018" s="324"/>
      <c r="E5018" s="566"/>
    </row>
    <row r="5019" spans="4:5">
      <c r="D5019" s="324"/>
      <c r="E5019" s="566"/>
    </row>
    <row r="5020" spans="4:5">
      <c r="D5020" s="324"/>
      <c r="E5020" s="566"/>
    </row>
    <row r="5021" spans="4:5">
      <c r="D5021" s="324"/>
      <c r="E5021" s="566"/>
    </row>
    <row r="5022" spans="4:5">
      <c r="D5022" s="324"/>
      <c r="E5022" s="566"/>
    </row>
    <row r="5023" spans="4:5">
      <c r="D5023" s="324"/>
      <c r="E5023" s="566"/>
    </row>
    <row r="5024" spans="4:5">
      <c r="D5024" s="324"/>
      <c r="E5024" s="566"/>
    </row>
    <row r="5025" spans="4:5">
      <c r="D5025" s="324"/>
      <c r="E5025" s="566"/>
    </row>
    <row r="5026" spans="4:5">
      <c r="D5026" s="324"/>
      <c r="E5026" s="566"/>
    </row>
    <row r="5027" spans="4:5">
      <c r="D5027" s="324"/>
      <c r="E5027" s="566"/>
    </row>
    <row r="5028" spans="4:5">
      <c r="D5028" s="324"/>
      <c r="E5028" s="566"/>
    </row>
    <row r="5029" spans="4:5">
      <c r="D5029" s="324"/>
      <c r="E5029" s="566"/>
    </row>
    <row r="5030" spans="4:5">
      <c r="D5030" s="324"/>
      <c r="E5030" s="566"/>
    </row>
    <row r="5031" spans="4:5">
      <c r="D5031" s="324"/>
      <c r="E5031" s="566"/>
    </row>
    <row r="5032" spans="4:5">
      <c r="D5032" s="324"/>
      <c r="E5032" s="566"/>
    </row>
    <row r="5033" spans="4:5">
      <c r="D5033" s="324"/>
      <c r="E5033" s="566"/>
    </row>
    <row r="5034" spans="4:5">
      <c r="D5034" s="324"/>
      <c r="E5034" s="566"/>
    </row>
    <row r="5035" spans="4:5">
      <c r="D5035" s="324"/>
      <c r="E5035" s="566"/>
    </row>
    <row r="5036" spans="4:5">
      <c r="D5036" s="324"/>
      <c r="E5036" s="566"/>
    </row>
    <row r="5037" spans="4:5">
      <c r="D5037" s="324"/>
      <c r="E5037" s="566"/>
    </row>
    <row r="5038" spans="4:5">
      <c r="D5038" s="324"/>
      <c r="E5038" s="566"/>
    </row>
    <row r="5039" spans="4:5">
      <c r="D5039" s="324"/>
      <c r="E5039" s="566"/>
    </row>
    <row r="5040" spans="4:5">
      <c r="D5040" s="324"/>
      <c r="E5040" s="566"/>
    </row>
    <row r="5041" spans="4:5">
      <c r="D5041" s="324"/>
      <c r="E5041" s="566"/>
    </row>
    <row r="5042" spans="4:5">
      <c r="D5042" s="324"/>
      <c r="E5042" s="566"/>
    </row>
    <row r="5043" spans="4:5">
      <c r="D5043" s="324"/>
      <c r="E5043" s="566"/>
    </row>
    <row r="5044" spans="4:5">
      <c r="D5044" s="324"/>
      <c r="E5044" s="566"/>
    </row>
    <row r="5045" spans="4:5">
      <c r="D5045" s="324"/>
      <c r="E5045" s="566"/>
    </row>
    <row r="5046" spans="4:5">
      <c r="D5046" s="324"/>
      <c r="E5046" s="566"/>
    </row>
    <row r="5047" spans="4:5">
      <c r="D5047" s="324"/>
      <c r="E5047" s="566"/>
    </row>
    <row r="5048" spans="4:5">
      <c r="D5048" s="324"/>
      <c r="E5048" s="566"/>
    </row>
    <row r="5049" spans="4:5">
      <c r="D5049" s="324"/>
      <c r="E5049" s="566"/>
    </row>
    <row r="5050" spans="4:5">
      <c r="D5050" s="324"/>
      <c r="E5050" s="566"/>
    </row>
    <row r="5051" spans="4:5">
      <c r="D5051" s="324"/>
      <c r="E5051" s="566"/>
    </row>
    <row r="5052" spans="4:5">
      <c r="D5052" s="324"/>
      <c r="E5052" s="566"/>
    </row>
    <row r="5053" spans="4:5">
      <c r="D5053" s="324"/>
      <c r="E5053" s="566"/>
    </row>
    <row r="5054" spans="4:5">
      <c r="D5054" s="324"/>
      <c r="E5054" s="566"/>
    </row>
    <row r="5055" spans="4:5">
      <c r="D5055" s="324"/>
      <c r="E5055" s="566"/>
    </row>
    <row r="5056" spans="4:5">
      <c r="D5056" s="324"/>
      <c r="E5056" s="566"/>
    </row>
    <row r="5057" spans="4:5">
      <c r="D5057" s="324"/>
      <c r="E5057" s="566"/>
    </row>
    <row r="5058" spans="4:5">
      <c r="D5058" s="324"/>
      <c r="E5058" s="566"/>
    </row>
    <row r="5059" spans="4:5">
      <c r="D5059" s="324"/>
      <c r="E5059" s="566"/>
    </row>
    <row r="5060" spans="4:5">
      <c r="D5060" s="324"/>
      <c r="E5060" s="566"/>
    </row>
    <row r="5061" spans="4:5">
      <c r="D5061" s="324"/>
      <c r="E5061" s="566"/>
    </row>
    <row r="5062" spans="4:5">
      <c r="D5062" s="324"/>
      <c r="E5062" s="566"/>
    </row>
    <row r="5063" spans="4:5">
      <c r="D5063" s="324"/>
      <c r="E5063" s="566"/>
    </row>
    <row r="5064" spans="4:5">
      <c r="D5064" s="324"/>
      <c r="E5064" s="566"/>
    </row>
    <row r="5065" spans="4:5">
      <c r="D5065" s="324"/>
      <c r="E5065" s="566"/>
    </row>
    <row r="5066" spans="4:5">
      <c r="D5066" s="324"/>
      <c r="E5066" s="566"/>
    </row>
    <row r="5067" spans="4:5">
      <c r="D5067" s="324"/>
      <c r="E5067" s="566"/>
    </row>
    <row r="5068" spans="4:5">
      <c r="D5068" s="324"/>
      <c r="E5068" s="566"/>
    </row>
    <row r="5069" spans="4:5">
      <c r="D5069" s="324"/>
      <c r="E5069" s="566"/>
    </row>
    <row r="5070" spans="4:5">
      <c r="D5070" s="324"/>
      <c r="E5070" s="566"/>
    </row>
    <row r="5071" spans="4:5">
      <c r="D5071" s="324"/>
      <c r="E5071" s="566"/>
    </row>
    <row r="5072" spans="4:5">
      <c r="D5072" s="324"/>
      <c r="E5072" s="566"/>
    </row>
    <row r="5073" spans="4:5">
      <c r="D5073" s="324"/>
      <c r="E5073" s="566"/>
    </row>
    <row r="5074" spans="4:5">
      <c r="D5074" s="324"/>
      <c r="E5074" s="566"/>
    </row>
    <row r="5075" spans="4:5">
      <c r="D5075" s="324"/>
      <c r="E5075" s="566"/>
    </row>
    <row r="5076" spans="4:5">
      <c r="D5076" s="324"/>
      <c r="E5076" s="566"/>
    </row>
    <row r="5077" spans="4:5">
      <c r="D5077" s="324"/>
      <c r="E5077" s="566"/>
    </row>
    <row r="5078" spans="4:5">
      <c r="D5078" s="324"/>
      <c r="E5078" s="566"/>
    </row>
    <row r="5079" spans="4:5">
      <c r="D5079" s="324"/>
      <c r="E5079" s="566"/>
    </row>
    <row r="5080" spans="4:5">
      <c r="D5080" s="324"/>
      <c r="E5080" s="566"/>
    </row>
    <row r="5081" spans="4:5">
      <c r="D5081" s="324"/>
      <c r="E5081" s="566"/>
    </row>
    <row r="5082" spans="4:5">
      <c r="D5082" s="324"/>
      <c r="E5082" s="566"/>
    </row>
    <row r="5083" spans="4:5">
      <c r="D5083" s="324"/>
      <c r="E5083" s="566"/>
    </row>
    <row r="5084" spans="4:5">
      <c r="D5084" s="324"/>
      <c r="E5084" s="566"/>
    </row>
    <row r="5085" spans="4:5">
      <c r="D5085" s="324"/>
      <c r="E5085" s="566"/>
    </row>
    <row r="5086" spans="4:5">
      <c r="D5086" s="324"/>
      <c r="E5086" s="566"/>
    </row>
    <row r="5087" spans="4:5">
      <c r="D5087" s="324"/>
      <c r="E5087" s="566"/>
    </row>
    <row r="5088" spans="4:5">
      <c r="D5088" s="324"/>
      <c r="E5088" s="566"/>
    </row>
    <row r="5089" spans="4:5">
      <c r="D5089" s="324"/>
      <c r="E5089" s="566"/>
    </row>
    <row r="5090" spans="4:5">
      <c r="D5090" s="324"/>
      <c r="E5090" s="566"/>
    </row>
    <row r="5091" spans="4:5">
      <c r="D5091" s="324"/>
      <c r="E5091" s="566"/>
    </row>
    <row r="5092" spans="4:5">
      <c r="D5092" s="324"/>
      <c r="E5092" s="566"/>
    </row>
    <row r="5093" spans="4:5">
      <c r="D5093" s="324"/>
      <c r="E5093" s="566"/>
    </row>
    <row r="5094" spans="4:5">
      <c r="D5094" s="324"/>
      <c r="E5094" s="566"/>
    </row>
    <row r="5095" spans="4:5">
      <c r="D5095" s="324"/>
      <c r="E5095" s="566"/>
    </row>
    <row r="5096" spans="4:5">
      <c r="D5096" s="324"/>
      <c r="E5096" s="566"/>
    </row>
    <row r="5097" spans="4:5">
      <c r="D5097" s="324"/>
      <c r="E5097" s="566"/>
    </row>
    <row r="5098" spans="4:5">
      <c r="D5098" s="324"/>
      <c r="E5098" s="566"/>
    </row>
    <row r="5099" spans="4:5">
      <c r="D5099" s="324"/>
      <c r="E5099" s="566"/>
    </row>
    <row r="5100" spans="4:5">
      <c r="D5100" s="324"/>
      <c r="E5100" s="566"/>
    </row>
    <row r="5101" spans="4:5">
      <c r="D5101" s="324"/>
      <c r="E5101" s="566"/>
    </row>
    <row r="5102" spans="4:5">
      <c r="D5102" s="324"/>
      <c r="E5102" s="566"/>
    </row>
    <row r="5103" spans="4:5">
      <c r="D5103" s="324"/>
      <c r="E5103" s="566"/>
    </row>
    <row r="5104" spans="4:5">
      <c r="D5104" s="324"/>
      <c r="E5104" s="566"/>
    </row>
    <row r="5105" spans="4:5">
      <c r="D5105" s="324"/>
      <c r="E5105" s="566"/>
    </row>
    <row r="5106" spans="4:5">
      <c r="D5106" s="324"/>
      <c r="E5106" s="566"/>
    </row>
    <row r="5107" spans="4:5">
      <c r="D5107" s="324"/>
      <c r="E5107" s="566"/>
    </row>
    <row r="5108" spans="4:5">
      <c r="D5108" s="324"/>
      <c r="E5108" s="566"/>
    </row>
    <row r="5109" spans="4:5">
      <c r="D5109" s="324"/>
      <c r="E5109" s="566"/>
    </row>
    <row r="5110" spans="4:5">
      <c r="D5110" s="324"/>
      <c r="E5110" s="566"/>
    </row>
    <row r="5111" spans="4:5">
      <c r="D5111" s="324"/>
      <c r="E5111" s="566"/>
    </row>
    <row r="5112" spans="4:5">
      <c r="D5112" s="324"/>
      <c r="E5112" s="566"/>
    </row>
    <row r="5113" spans="4:5">
      <c r="D5113" s="324"/>
      <c r="E5113" s="566"/>
    </row>
    <row r="5114" spans="4:5">
      <c r="D5114" s="324"/>
      <c r="E5114" s="566"/>
    </row>
    <row r="5115" spans="4:5">
      <c r="D5115" s="324"/>
      <c r="E5115" s="566"/>
    </row>
    <row r="5116" spans="4:5">
      <c r="D5116" s="324"/>
      <c r="E5116" s="566"/>
    </row>
    <row r="5117" spans="4:5">
      <c r="D5117" s="324"/>
      <c r="E5117" s="566"/>
    </row>
    <row r="5118" spans="4:5">
      <c r="D5118" s="324"/>
      <c r="E5118" s="566"/>
    </row>
    <row r="5119" spans="4:5">
      <c r="D5119" s="324"/>
      <c r="E5119" s="566"/>
    </row>
    <row r="5120" spans="4:5">
      <c r="D5120" s="324"/>
      <c r="E5120" s="566"/>
    </row>
    <row r="5121" spans="4:5">
      <c r="D5121" s="324"/>
      <c r="E5121" s="566"/>
    </row>
    <row r="5122" spans="4:5">
      <c r="D5122" s="324"/>
      <c r="E5122" s="566"/>
    </row>
    <row r="5123" spans="4:5">
      <c r="D5123" s="324"/>
      <c r="E5123" s="566"/>
    </row>
    <row r="5124" spans="4:5">
      <c r="D5124" s="324"/>
      <c r="E5124" s="566"/>
    </row>
    <row r="5125" spans="4:5">
      <c r="D5125" s="324"/>
      <c r="E5125" s="566"/>
    </row>
    <row r="5126" spans="4:5">
      <c r="D5126" s="324"/>
      <c r="E5126" s="566"/>
    </row>
    <row r="5127" spans="4:5">
      <c r="D5127" s="324"/>
      <c r="E5127" s="566"/>
    </row>
    <row r="5128" spans="4:5">
      <c r="D5128" s="324"/>
      <c r="E5128" s="566"/>
    </row>
    <row r="5129" spans="4:5">
      <c r="D5129" s="324"/>
      <c r="E5129" s="566"/>
    </row>
    <row r="5130" spans="4:5">
      <c r="D5130" s="324"/>
      <c r="E5130" s="566"/>
    </row>
    <row r="5131" spans="4:5">
      <c r="D5131" s="324"/>
      <c r="E5131" s="566"/>
    </row>
    <row r="5132" spans="4:5">
      <c r="D5132" s="324"/>
      <c r="E5132" s="566"/>
    </row>
    <row r="5133" spans="4:5">
      <c r="D5133" s="324"/>
      <c r="E5133" s="566"/>
    </row>
    <row r="5134" spans="4:5">
      <c r="D5134" s="324"/>
      <c r="E5134" s="566"/>
    </row>
    <row r="5135" spans="4:5">
      <c r="D5135" s="324"/>
      <c r="E5135" s="566"/>
    </row>
    <row r="5136" spans="4:5">
      <c r="D5136" s="324"/>
      <c r="E5136" s="566"/>
    </row>
    <row r="5137" spans="4:5">
      <c r="D5137" s="324"/>
      <c r="E5137" s="566"/>
    </row>
    <row r="5138" spans="4:5">
      <c r="D5138" s="324"/>
      <c r="E5138" s="566"/>
    </row>
    <row r="5139" spans="4:5">
      <c r="D5139" s="324"/>
      <c r="E5139" s="566"/>
    </row>
    <row r="5140" spans="4:5">
      <c r="D5140" s="324"/>
      <c r="E5140" s="566"/>
    </row>
    <row r="5141" spans="4:5">
      <c r="D5141" s="324"/>
      <c r="E5141" s="566"/>
    </row>
    <row r="5142" spans="4:5">
      <c r="D5142" s="324"/>
      <c r="E5142" s="566"/>
    </row>
    <row r="5143" spans="4:5">
      <c r="D5143" s="324"/>
      <c r="E5143" s="566"/>
    </row>
    <row r="5144" spans="4:5">
      <c r="D5144" s="324"/>
      <c r="E5144" s="566"/>
    </row>
    <row r="5145" spans="4:5">
      <c r="D5145" s="324"/>
      <c r="E5145" s="566"/>
    </row>
    <row r="5146" spans="4:5">
      <c r="D5146" s="324"/>
      <c r="E5146" s="566"/>
    </row>
    <row r="5147" spans="4:5">
      <c r="D5147" s="324"/>
      <c r="E5147" s="566"/>
    </row>
    <row r="5148" spans="4:5">
      <c r="D5148" s="324"/>
      <c r="E5148" s="566"/>
    </row>
    <row r="5149" spans="4:5">
      <c r="D5149" s="324"/>
      <c r="E5149" s="566"/>
    </row>
    <row r="5150" spans="4:5">
      <c r="D5150" s="324"/>
      <c r="E5150" s="566"/>
    </row>
    <row r="5151" spans="4:5">
      <c r="D5151" s="324"/>
      <c r="E5151" s="566"/>
    </row>
    <row r="5152" spans="4:5">
      <c r="D5152" s="324"/>
      <c r="E5152" s="566"/>
    </row>
    <row r="5153" spans="4:5">
      <c r="D5153" s="324"/>
      <c r="E5153" s="566"/>
    </row>
    <row r="5154" spans="4:5">
      <c r="D5154" s="324"/>
      <c r="E5154" s="566"/>
    </row>
    <row r="5155" spans="4:5">
      <c r="D5155" s="324"/>
      <c r="E5155" s="566"/>
    </row>
    <row r="5156" spans="4:5">
      <c r="D5156" s="324"/>
      <c r="E5156" s="566"/>
    </row>
    <row r="5157" spans="4:5">
      <c r="D5157" s="324"/>
      <c r="E5157" s="566"/>
    </row>
    <row r="5158" spans="4:5">
      <c r="D5158" s="324"/>
      <c r="E5158" s="566"/>
    </row>
    <row r="5159" spans="4:5">
      <c r="D5159" s="324"/>
      <c r="E5159" s="566"/>
    </row>
    <row r="5160" spans="4:5">
      <c r="D5160" s="324"/>
      <c r="E5160" s="566"/>
    </row>
    <row r="5161" spans="4:5">
      <c r="D5161" s="324"/>
      <c r="E5161" s="566"/>
    </row>
    <row r="5162" spans="4:5">
      <c r="D5162" s="324"/>
      <c r="E5162" s="566"/>
    </row>
    <row r="5163" spans="4:5">
      <c r="D5163" s="324"/>
      <c r="E5163" s="566"/>
    </row>
    <row r="5164" spans="4:5">
      <c r="D5164" s="324"/>
      <c r="E5164" s="566"/>
    </row>
    <row r="5165" spans="4:5">
      <c r="D5165" s="324"/>
      <c r="E5165" s="566"/>
    </row>
    <row r="5166" spans="4:5">
      <c r="D5166" s="324"/>
      <c r="E5166" s="566"/>
    </row>
    <row r="5167" spans="4:5">
      <c r="D5167" s="324"/>
      <c r="E5167" s="566"/>
    </row>
    <row r="5168" spans="4:5">
      <c r="D5168" s="324"/>
      <c r="E5168" s="566"/>
    </row>
    <row r="5169" spans="4:5">
      <c r="D5169" s="324"/>
      <c r="E5169" s="566"/>
    </row>
    <row r="5170" spans="4:5">
      <c r="D5170" s="324"/>
      <c r="E5170" s="566"/>
    </row>
    <row r="5171" spans="4:5">
      <c r="D5171" s="324"/>
      <c r="E5171" s="566"/>
    </row>
    <row r="5172" spans="4:5">
      <c r="D5172" s="324"/>
      <c r="E5172" s="566"/>
    </row>
    <row r="5173" spans="4:5">
      <c r="D5173" s="324"/>
      <c r="E5173" s="566"/>
    </row>
    <row r="5174" spans="4:5">
      <c r="D5174" s="324"/>
      <c r="E5174" s="566"/>
    </row>
    <row r="5175" spans="4:5">
      <c r="D5175" s="324"/>
      <c r="E5175" s="566"/>
    </row>
    <row r="5176" spans="4:5">
      <c r="D5176" s="324"/>
      <c r="E5176" s="566"/>
    </row>
    <row r="5177" spans="4:5">
      <c r="D5177" s="324"/>
      <c r="E5177" s="566"/>
    </row>
    <row r="5178" spans="4:5">
      <c r="D5178" s="324"/>
      <c r="E5178" s="566"/>
    </row>
    <row r="5179" spans="4:5">
      <c r="D5179" s="324"/>
      <c r="E5179" s="566"/>
    </row>
    <row r="5180" spans="4:5">
      <c r="D5180" s="324"/>
      <c r="E5180" s="566"/>
    </row>
    <row r="5181" spans="4:5">
      <c r="D5181" s="324"/>
      <c r="E5181" s="566"/>
    </row>
    <row r="5182" spans="4:5">
      <c r="D5182" s="324"/>
      <c r="E5182" s="566"/>
    </row>
    <row r="5183" spans="4:5">
      <c r="D5183" s="324"/>
      <c r="E5183" s="566"/>
    </row>
    <row r="5184" spans="4:5">
      <c r="D5184" s="324"/>
      <c r="E5184" s="566"/>
    </row>
    <row r="5185" spans="4:5">
      <c r="D5185" s="324"/>
      <c r="E5185" s="566"/>
    </row>
    <row r="5186" spans="4:5">
      <c r="D5186" s="324"/>
      <c r="E5186" s="566"/>
    </row>
    <row r="5187" spans="4:5">
      <c r="D5187" s="324"/>
      <c r="E5187" s="566"/>
    </row>
    <row r="5188" spans="4:5">
      <c r="D5188" s="324"/>
      <c r="E5188" s="566"/>
    </row>
    <row r="5189" spans="4:5">
      <c r="D5189" s="324"/>
      <c r="E5189" s="566"/>
    </row>
    <row r="5190" spans="4:5">
      <c r="D5190" s="324"/>
      <c r="E5190" s="566"/>
    </row>
    <row r="5191" spans="4:5">
      <c r="D5191" s="324"/>
      <c r="E5191" s="566"/>
    </row>
    <row r="5192" spans="4:5">
      <c r="D5192" s="324"/>
      <c r="E5192" s="566"/>
    </row>
    <row r="5193" spans="4:5">
      <c r="D5193" s="324"/>
      <c r="E5193" s="566"/>
    </row>
    <row r="5194" spans="4:5">
      <c r="D5194" s="324"/>
      <c r="E5194" s="566"/>
    </row>
    <row r="5195" spans="4:5">
      <c r="D5195" s="324"/>
      <c r="E5195" s="566"/>
    </row>
    <row r="5196" spans="4:5">
      <c r="D5196" s="324"/>
      <c r="E5196" s="566"/>
    </row>
    <row r="5197" spans="4:5">
      <c r="D5197" s="324"/>
      <c r="E5197" s="566"/>
    </row>
    <row r="5198" spans="4:5">
      <c r="D5198" s="324"/>
      <c r="E5198" s="566"/>
    </row>
    <row r="5199" spans="4:5">
      <c r="D5199" s="324"/>
      <c r="E5199" s="566"/>
    </row>
    <row r="5200" spans="4:5">
      <c r="D5200" s="324"/>
      <c r="E5200" s="566"/>
    </row>
    <row r="5201" spans="4:5">
      <c r="D5201" s="324"/>
      <c r="E5201" s="566"/>
    </row>
    <row r="5202" spans="4:5">
      <c r="D5202" s="324"/>
      <c r="E5202" s="566"/>
    </row>
    <row r="5203" spans="4:5">
      <c r="D5203" s="324"/>
      <c r="E5203" s="566"/>
    </row>
    <row r="5204" spans="4:5">
      <c r="D5204" s="324"/>
      <c r="E5204" s="566"/>
    </row>
    <row r="5205" spans="4:5">
      <c r="D5205" s="324"/>
      <c r="E5205" s="566"/>
    </row>
    <row r="5206" spans="4:5">
      <c r="D5206" s="324"/>
      <c r="E5206" s="566"/>
    </row>
    <row r="5207" spans="4:5">
      <c r="D5207" s="324"/>
      <c r="E5207" s="566"/>
    </row>
    <row r="5208" spans="4:5">
      <c r="D5208" s="324"/>
      <c r="E5208" s="566"/>
    </row>
    <row r="5209" spans="4:5">
      <c r="D5209" s="324"/>
      <c r="E5209" s="566"/>
    </row>
    <row r="5210" spans="4:5">
      <c r="D5210" s="324"/>
      <c r="E5210" s="566"/>
    </row>
    <row r="5211" spans="4:5">
      <c r="D5211" s="324"/>
      <c r="E5211" s="566"/>
    </row>
    <row r="5212" spans="4:5">
      <c r="D5212" s="324"/>
      <c r="E5212" s="566"/>
    </row>
    <row r="5213" spans="4:5">
      <c r="D5213" s="324"/>
      <c r="E5213" s="566"/>
    </row>
    <row r="5214" spans="4:5">
      <c r="D5214" s="324"/>
      <c r="E5214" s="566"/>
    </row>
    <row r="5215" spans="4:5">
      <c r="D5215" s="324"/>
      <c r="E5215" s="566"/>
    </row>
    <row r="5216" spans="4:5">
      <c r="D5216" s="324"/>
      <c r="E5216" s="566"/>
    </row>
    <row r="5217" spans="4:5">
      <c r="D5217" s="324"/>
      <c r="E5217" s="566"/>
    </row>
    <row r="5218" spans="4:5">
      <c r="D5218" s="324"/>
      <c r="E5218" s="566"/>
    </row>
    <row r="5219" spans="4:5">
      <c r="D5219" s="324"/>
      <c r="E5219" s="566"/>
    </row>
    <row r="5220" spans="4:5">
      <c r="D5220" s="324"/>
      <c r="E5220" s="566"/>
    </row>
    <row r="5221" spans="4:5">
      <c r="D5221" s="324"/>
      <c r="E5221" s="566"/>
    </row>
    <row r="5222" spans="4:5">
      <c r="D5222" s="324"/>
      <c r="E5222" s="566"/>
    </row>
    <row r="5223" spans="4:5">
      <c r="D5223" s="324"/>
      <c r="E5223" s="566"/>
    </row>
    <row r="5224" spans="4:5">
      <c r="D5224" s="324"/>
      <c r="E5224" s="566"/>
    </row>
    <row r="5225" spans="4:5">
      <c r="D5225" s="324"/>
      <c r="E5225" s="566"/>
    </row>
    <row r="5226" spans="4:5">
      <c r="D5226" s="324"/>
      <c r="E5226" s="566"/>
    </row>
    <row r="5227" spans="4:5">
      <c r="D5227" s="324"/>
      <c r="E5227" s="566"/>
    </row>
    <row r="5228" spans="4:5">
      <c r="D5228" s="324"/>
      <c r="E5228" s="566"/>
    </row>
    <row r="5229" spans="4:5">
      <c r="D5229" s="324"/>
      <c r="E5229" s="566"/>
    </row>
    <row r="5230" spans="4:5">
      <c r="D5230" s="324"/>
      <c r="E5230" s="566"/>
    </row>
    <row r="5231" spans="4:5">
      <c r="D5231" s="324"/>
      <c r="E5231" s="566"/>
    </row>
    <row r="5232" spans="4:5">
      <c r="D5232" s="324"/>
      <c r="E5232" s="566"/>
    </row>
    <row r="5233" spans="4:5">
      <c r="D5233" s="324"/>
      <c r="E5233" s="566"/>
    </row>
    <row r="5234" spans="4:5">
      <c r="D5234" s="324"/>
      <c r="E5234" s="566"/>
    </row>
    <row r="5235" spans="4:5">
      <c r="D5235" s="324"/>
      <c r="E5235" s="566"/>
    </row>
    <row r="5236" spans="4:5">
      <c r="D5236" s="324"/>
      <c r="E5236" s="566"/>
    </row>
    <row r="5237" spans="4:5">
      <c r="D5237" s="324"/>
      <c r="E5237" s="566"/>
    </row>
    <row r="5238" spans="4:5">
      <c r="D5238" s="324"/>
      <c r="E5238" s="566"/>
    </row>
    <row r="5239" spans="4:5">
      <c r="D5239" s="324"/>
      <c r="E5239" s="566"/>
    </row>
    <row r="5240" spans="4:5">
      <c r="D5240" s="324"/>
      <c r="E5240" s="566"/>
    </row>
    <row r="5241" spans="4:5">
      <c r="D5241" s="324"/>
      <c r="E5241" s="566"/>
    </row>
    <row r="5242" spans="4:5">
      <c r="D5242" s="324"/>
      <c r="E5242" s="566"/>
    </row>
    <row r="5243" spans="4:5">
      <c r="D5243" s="324"/>
      <c r="E5243" s="566"/>
    </row>
    <row r="5244" spans="4:5">
      <c r="D5244" s="324"/>
      <c r="E5244" s="566"/>
    </row>
    <row r="5245" spans="4:5">
      <c r="D5245" s="324"/>
      <c r="E5245" s="566"/>
    </row>
    <row r="5246" spans="4:5">
      <c r="D5246" s="324"/>
      <c r="E5246" s="566"/>
    </row>
    <row r="5247" spans="4:5">
      <c r="D5247" s="324"/>
      <c r="E5247" s="566"/>
    </row>
    <row r="5248" spans="4:5">
      <c r="D5248" s="324"/>
      <c r="E5248" s="566"/>
    </row>
    <row r="5249" spans="4:5">
      <c r="D5249" s="324"/>
      <c r="E5249" s="566"/>
    </row>
    <row r="5250" spans="4:5">
      <c r="D5250" s="324"/>
      <c r="E5250" s="566"/>
    </row>
    <row r="5251" spans="4:5">
      <c r="D5251" s="324"/>
      <c r="E5251" s="566"/>
    </row>
    <row r="5252" spans="4:5">
      <c r="D5252" s="324"/>
      <c r="E5252" s="566"/>
    </row>
    <row r="5253" spans="4:5">
      <c r="D5253" s="324"/>
      <c r="E5253" s="566"/>
    </row>
    <row r="5254" spans="4:5">
      <c r="D5254" s="324"/>
      <c r="E5254" s="566"/>
    </row>
    <row r="5255" spans="4:5">
      <c r="D5255" s="324"/>
      <c r="E5255" s="566"/>
    </row>
    <row r="5256" spans="4:5">
      <c r="D5256" s="324"/>
      <c r="E5256" s="566"/>
    </row>
    <row r="5257" spans="4:5">
      <c r="D5257" s="324"/>
      <c r="E5257" s="566"/>
    </row>
    <row r="5258" spans="4:5">
      <c r="D5258" s="324"/>
      <c r="E5258" s="566"/>
    </row>
    <row r="5259" spans="4:5">
      <c r="D5259" s="324"/>
      <c r="E5259" s="566"/>
    </row>
    <row r="5260" spans="4:5">
      <c r="D5260" s="324"/>
      <c r="E5260" s="566"/>
    </row>
    <row r="5261" spans="4:5">
      <c r="D5261" s="324"/>
      <c r="E5261" s="566"/>
    </row>
    <row r="5262" spans="4:5">
      <c r="D5262" s="324"/>
      <c r="E5262" s="566"/>
    </row>
    <row r="5263" spans="4:5">
      <c r="D5263" s="324"/>
      <c r="E5263" s="566"/>
    </row>
    <row r="5264" spans="4:5">
      <c r="D5264" s="324"/>
      <c r="E5264" s="566"/>
    </row>
    <row r="5265" spans="4:5">
      <c r="D5265" s="324"/>
      <c r="E5265" s="566"/>
    </row>
    <row r="5266" spans="4:5">
      <c r="D5266" s="324"/>
      <c r="E5266" s="566"/>
    </row>
    <row r="5267" spans="4:5">
      <c r="D5267" s="324"/>
      <c r="E5267" s="566"/>
    </row>
    <row r="5268" spans="4:5">
      <c r="D5268" s="324"/>
      <c r="E5268" s="566"/>
    </row>
    <row r="5269" spans="4:5">
      <c r="D5269" s="324"/>
      <c r="E5269" s="566"/>
    </row>
    <row r="5270" spans="4:5">
      <c r="D5270" s="324"/>
      <c r="E5270" s="566"/>
    </row>
    <row r="5271" spans="4:5">
      <c r="D5271" s="324"/>
      <c r="E5271" s="566"/>
    </row>
    <row r="5272" spans="4:5">
      <c r="D5272" s="324"/>
      <c r="E5272" s="566"/>
    </row>
    <row r="5273" spans="4:5">
      <c r="D5273" s="324"/>
      <c r="E5273" s="566"/>
    </row>
    <row r="5274" spans="4:5">
      <c r="D5274" s="324"/>
      <c r="E5274" s="566"/>
    </row>
    <row r="5275" spans="4:5">
      <c r="D5275" s="324"/>
      <c r="E5275" s="566"/>
    </row>
    <row r="5276" spans="4:5">
      <c r="D5276" s="324"/>
      <c r="E5276" s="566"/>
    </row>
    <row r="5277" spans="4:5">
      <c r="D5277" s="324"/>
      <c r="E5277" s="566"/>
    </row>
    <row r="5278" spans="4:5">
      <c r="D5278" s="324"/>
      <c r="E5278" s="566"/>
    </row>
    <row r="5279" spans="4:5">
      <c r="D5279" s="324"/>
      <c r="E5279" s="566"/>
    </row>
    <row r="5280" spans="4:5">
      <c r="D5280" s="324"/>
      <c r="E5280" s="566"/>
    </row>
    <row r="5281" spans="4:5">
      <c r="D5281" s="324"/>
      <c r="E5281" s="566"/>
    </row>
    <row r="5282" spans="4:5">
      <c r="D5282" s="324"/>
      <c r="E5282" s="566"/>
    </row>
    <row r="5283" spans="4:5">
      <c r="D5283" s="324"/>
      <c r="E5283" s="566"/>
    </row>
    <row r="5284" spans="4:5">
      <c r="D5284" s="324"/>
      <c r="E5284" s="566"/>
    </row>
    <row r="5285" spans="4:5">
      <c r="D5285" s="324"/>
      <c r="E5285" s="566"/>
    </row>
    <row r="5286" spans="4:5">
      <c r="D5286" s="324"/>
      <c r="E5286" s="566"/>
    </row>
    <row r="5287" spans="4:5">
      <c r="D5287" s="324"/>
      <c r="E5287" s="566"/>
    </row>
    <row r="5288" spans="4:5">
      <c r="D5288" s="324"/>
      <c r="E5288" s="566"/>
    </row>
    <row r="5289" spans="4:5">
      <c r="D5289" s="324"/>
      <c r="E5289" s="566"/>
    </row>
    <row r="5290" spans="4:5">
      <c r="D5290" s="324"/>
      <c r="E5290" s="566"/>
    </row>
    <row r="5291" spans="4:5">
      <c r="D5291" s="324"/>
      <c r="E5291" s="566"/>
    </row>
    <row r="5292" spans="4:5">
      <c r="D5292" s="324"/>
      <c r="E5292" s="566"/>
    </row>
    <row r="5293" spans="4:5">
      <c r="D5293" s="324"/>
      <c r="E5293" s="566"/>
    </row>
    <row r="5294" spans="4:5">
      <c r="D5294" s="324"/>
      <c r="E5294" s="566"/>
    </row>
    <row r="5295" spans="4:5">
      <c r="D5295" s="324"/>
      <c r="E5295" s="566"/>
    </row>
    <row r="5296" spans="4:5">
      <c r="D5296" s="324"/>
      <c r="E5296" s="566"/>
    </row>
    <row r="5297" spans="4:5">
      <c r="D5297" s="324"/>
      <c r="E5297" s="566"/>
    </row>
    <row r="5298" spans="4:5">
      <c r="D5298" s="324"/>
      <c r="E5298" s="566"/>
    </row>
    <row r="5299" spans="4:5">
      <c r="D5299" s="324"/>
      <c r="E5299" s="566"/>
    </row>
    <row r="5300" spans="4:5">
      <c r="D5300" s="324"/>
      <c r="E5300" s="566"/>
    </row>
    <row r="5301" spans="4:5">
      <c r="D5301" s="324"/>
      <c r="E5301" s="566"/>
    </row>
    <row r="5302" spans="4:5">
      <c r="D5302" s="324"/>
      <c r="E5302" s="566"/>
    </row>
    <row r="5303" spans="4:5">
      <c r="D5303" s="324"/>
      <c r="E5303" s="566"/>
    </row>
    <row r="5304" spans="4:5">
      <c r="D5304" s="324"/>
      <c r="E5304" s="566"/>
    </row>
    <row r="5305" spans="4:5">
      <c r="D5305" s="324"/>
      <c r="E5305" s="566"/>
    </row>
    <row r="5306" spans="4:5">
      <c r="D5306" s="324"/>
      <c r="E5306" s="566"/>
    </row>
    <row r="5307" spans="4:5">
      <c r="D5307" s="324"/>
      <c r="E5307" s="566"/>
    </row>
    <row r="5308" spans="4:5">
      <c r="D5308" s="324"/>
      <c r="E5308" s="566"/>
    </row>
    <row r="5309" spans="4:5">
      <c r="D5309" s="324"/>
      <c r="E5309" s="566"/>
    </row>
    <row r="5310" spans="4:5">
      <c r="D5310" s="324"/>
      <c r="E5310" s="566"/>
    </row>
    <row r="5311" spans="4:5">
      <c r="D5311" s="324"/>
      <c r="E5311" s="566"/>
    </row>
    <row r="5312" spans="4:5">
      <c r="D5312" s="324"/>
      <c r="E5312" s="566"/>
    </row>
    <row r="5313" spans="4:5">
      <c r="D5313" s="324"/>
      <c r="E5313" s="566"/>
    </row>
    <row r="5314" spans="4:5">
      <c r="D5314" s="324"/>
      <c r="E5314" s="566"/>
    </row>
    <row r="5315" spans="4:5">
      <c r="D5315" s="324"/>
      <c r="E5315" s="566"/>
    </row>
    <row r="5316" spans="4:5">
      <c r="D5316" s="324"/>
      <c r="E5316" s="566"/>
    </row>
    <row r="5317" spans="4:5">
      <c r="D5317" s="324"/>
      <c r="E5317" s="566"/>
    </row>
    <row r="5318" spans="4:5">
      <c r="D5318" s="324"/>
      <c r="E5318" s="566"/>
    </row>
    <row r="5319" spans="4:5">
      <c r="D5319" s="324"/>
      <c r="E5319" s="566"/>
    </row>
    <row r="5320" spans="4:5">
      <c r="D5320" s="324"/>
      <c r="E5320" s="566"/>
    </row>
    <row r="5321" spans="4:5">
      <c r="D5321" s="324"/>
      <c r="E5321" s="566"/>
    </row>
    <row r="5322" spans="4:5">
      <c r="D5322" s="324"/>
      <c r="E5322" s="566"/>
    </row>
    <row r="5323" spans="4:5">
      <c r="D5323" s="324"/>
      <c r="E5323" s="566"/>
    </row>
    <row r="5324" spans="4:5">
      <c r="D5324" s="324"/>
      <c r="E5324" s="566"/>
    </row>
    <row r="5325" spans="4:5">
      <c r="D5325" s="324"/>
      <c r="E5325" s="566"/>
    </row>
    <row r="5326" spans="4:5">
      <c r="D5326" s="324"/>
      <c r="E5326" s="566"/>
    </row>
    <row r="5327" spans="4:5">
      <c r="D5327" s="324"/>
      <c r="E5327" s="566"/>
    </row>
    <row r="5328" spans="4:5">
      <c r="D5328" s="324"/>
      <c r="E5328" s="566"/>
    </row>
    <row r="5329" spans="4:5">
      <c r="D5329" s="324"/>
      <c r="E5329" s="566"/>
    </row>
    <row r="5330" spans="4:5">
      <c r="D5330" s="324"/>
      <c r="E5330" s="566"/>
    </row>
    <row r="5331" spans="4:5">
      <c r="D5331" s="324"/>
      <c r="E5331" s="566"/>
    </row>
    <row r="5332" spans="4:5">
      <c r="D5332" s="324"/>
      <c r="E5332" s="566"/>
    </row>
    <row r="5333" spans="4:5">
      <c r="D5333" s="324"/>
      <c r="E5333" s="566"/>
    </row>
    <row r="5334" spans="4:5">
      <c r="D5334" s="324"/>
      <c r="E5334" s="566"/>
    </row>
    <row r="5335" spans="4:5">
      <c r="D5335" s="324"/>
      <c r="E5335" s="566"/>
    </row>
    <row r="5336" spans="4:5">
      <c r="D5336" s="324"/>
      <c r="E5336" s="566"/>
    </row>
    <row r="5337" spans="4:5">
      <c r="D5337" s="324"/>
      <c r="E5337" s="566"/>
    </row>
    <row r="5338" spans="4:5">
      <c r="D5338" s="324"/>
      <c r="E5338" s="566"/>
    </row>
    <row r="5339" spans="4:5">
      <c r="D5339" s="324"/>
      <c r="E5339" s="566"/>
    </row>
    <row r="5340" spans="4:5">
      <c r="D5340" s="324"/>
      <c r="E5340" s="566"/>
    </row>
    <row r="5341" spans="4:5">
      <c r="D5341" s="324"/>
      <c r="E5341" s="566"/>
    </row>
    <row r="5342" spans="4:5">
      <c r="D5342" s="324"/>
      <c r="E5342" s="566"/>
    </row>
    <row r="5343" spans="4:5">
      <c r="D5343" s="324"/>
      <c r="E5343" s="566"/>
    </row>
    <row r="5344" spans="4:5">
      <c r="D5344" s="324"/>
      <c r="E5344" s="566"/>
    </row>
    <row r="5345" spans="4:5">
      <c r="D5345" s="324"/>
      <c r="E5345" s="566"/>
    </row>
    <row r="5346" spans="4:5">
      <c r="D5346" s="324"/>
      <c r="E5346" s="566"/>
    </row>
    <row r="5347" spans="4:5">
      <c r="D5347" s="324"/>
      <c r="E5347" s="566"/>
    </row>
    <row r="5348" spans="4:5">
      <c r="D5348" s="324"/>
      <c r="E5348" s="566"/>
    </row>
    <row r="5349" spans="4:5">
      <c r="D5349" s="324"/>
      <c r="E5349" s="566"/>
    </row>
    <row r="5350" spans="4:5">
      <c r="D5350" s="324"/>
      <c r="E5350" s="566"/>
    </row>
    <row r="5351" spans="4:5">
      <c r="D5351" s="324"/>
      <c r="E5351" s="566"/>
    </row>
    <row r="5352" spans="4:5">
      <c r="D5352" s="324"/>
      <c r="E5352" s="566"/>
    </row>
    <row r="5353" spans="4:5">
      <c r="D5353" s="324"/>
      <c r="E5353" s="566"/>
    </row>
    <row r="5354" spans="4:5">
      <c r="D5354" s="324"/>
      <c r="E5354" s="566"/>
    </row>
    <row r="5355" spans="4:5">
      <c r="D5355" s="324"/>
      <c r="E5355" s="566"/>
    </row>
    <row r="5356" spans="4:5">
      <c r="D5356" s="324"/>
      <c r="E5356" s="566"/>
    </row>
    <row r="5357" spans="4:5">
      <c r="D5357" s="324"/>
      <c r="E5357" s="566"/>
    </row>
    <row r="5358" spans="4:5">
      <c r="D5358" s="324"/>
      <c r="E5358" s="566"/>
    </row>
    <row r="5359" spans="4:5">
      <c r="D5359" s="324"/>
      <c r="E5359" s="566"/>
    </row>
    <row r="5360" spans="4:5">
      <c r="D5360" s="324"/>
      <c r="E5360" s="566"/>
    </row>
    <row r="5361" spans="4:5">
      <c r="D5361" s="324"/>
      <c r="E5361" s="566"/>
    </row>
    <row r="5362" spans="4:5">
      <c r="D5362" s="324"/>
      <c r="E5362" s="566"/>
    </row>
    <row r="5363" spans="4:5">
      <c r="D5363" s="324"/>
      <c r="E5363" s="566"/>
    </row>
    <row r="5364" spans="4:5">
      <c r="D5364" s="324"/>
      <c r="E5364" s="566"/>
    </row>
    <row r="5365" spans="4:5">
      <c r="D5365" s="324"/>
      <c r="E5365" s="566"/>
    </row>
    <row r="5366" spans="4:5">
      <c r="D5366" s="324"/>
      <c r="E5366" s="566"/>
    </row>
    <row r="5367" spans="4:5">
      <c r="D5367" s="324"/>
      <c r="E5367" s="566"/>
    </row>
    <row r="5368" spans="4:5">
      <c r="D5368" s="324"/>
      <c r="E5368" s="566"/>
    </row>
    <row r="5369" spans="4:5">
      <c r="D5369" s="324"/>
      <c r="E5369" s="566"/>
    </row>
    <row r="5370" spans="4:5">
      <c r="D5370" s="324"/>
      <c r="E5370" s="566"/>
    </row>
    <row r="5371" spans="4:5">
      <c r="D5371" s="324"/>
      <c r="E5371" s="566"/>
    </row>
    <row r="5372" spans="4:5">
      <c r="D5372" s="324"/>
      <c r="E5372" s="566"/>
    </row>
    <row r="5373" spans="4:5">
      <c r="D5373" s="324"/>
      <c r="E5373" s="566"/>
    </row>
    <row r="5374" spans="4:5">
      <c r="D5374" s="324"/>
      <c r="E5374" s="566"/>
    </row>
    <row r="5375" spans="4:5">
      <c r="D5375" s="324"/>
      <c r="E5375" s="566"/>
    </row>
    <row r="5376" spans="4:5">
      <c r="D5376" s="324"/>
      <c r="E5376" s="566"/>
    </row>
    <row r="5377" spans="4:5">
      <c r="D5377" s="324"/>
      <c r="E5377" s="566"/>
    </row>
    <row r="5378" spans="4:5">
      <c r="D5378" s="324"/>
      <c r="E5378" s="566"/>
    </row>
    <row r="5379" spans="4:5">
      <c r="D5379" s="324"/>
      <c r="E5379" s="566"/>
    </row>
    <row r="5380" spans="4:5">
      <c r="D5380" s="324"/>
      <c r="E5380" s="566"/>
    </row>
    <row r="5381" spans="4:5">
      <c r="D5381" s="324"/>
      <c r="E5381" s="566"/>
    </row>
    <row r="5382" spans="4:5">
      <c r="D5382" s="324"/>
      <c r="E5382" s="566"/>
    </row>
    <row r="5383" spans="4:5">
      <c r="D5383" s="324"/>
      <c r="E5383" s="566"/>
    </row>
    <row r="5384" spans="4:5">
      <c r="D5384" s="324"/>
      <c r="E5384" s="566"/>
    </row>
    <row r="5385" spans="4:5">
      <c r="D5385" s="324"/>
      <c r="E5385" s="566"/>
    </row>
    <row r="5386" spans="4:5">
      <c r="D5386" s="324"/>
      <c r="E5386" s="566"/>
    </row>
    <row r="5387" spans="4:5">
      <c r="D5387" s="324"/>
      <c r="E5387" s="566"/>
    </row>
    <row r="5388" spans="4:5">
      <c r="D5388" s="324"/>
      <c r="E5388" s="566"/>
    </row>
    <row r="5389" spans="4:5">
      <c r="D5389" s="324"/>
      <c r="E5389" s="566"/>
    </row>
    <row r="5390" spans="4:5">
      <c r="D5390" s="324"/>
      <c r="E5390" s="566"/>
    </row>
    <row r="5391" spans="4:5">
      <c r="D5391" s="324"/>
      <c r="E5391" s="566"/>
    </row>
    <row r="5392" spans="4:5">
      <c r="D5392" s="324"/>
      <c r="E5392" s="566"/>
    </row>
    <row r="5393" spans="4:5">
      <c r="D5393" s="324"/>
      <c r="E5393" s="566"/>
    </row>
    <row r="5394" spans="4:5">
      <c r="D5394" s="324"/>
      <c r="E5394" s="566"/>
    </row>
    <row r="5395" spans="4:5">
      <c r="D5395" s="324"/>
      <c r="E5395" s="566"/>
    </row>
    <row r="5396" spans="4:5">
      <c r="D5396" s="324"/>
      <c r="E5396" s="566"/>
    </row>
    <row r="5397" spans="4:5">
      <c r="D5397" s="324"/>
      <c r="E5397" s="566"/>
    </row>
    <row r="5398" spans="4:5">
      <c r="D5398" s="324"/>
      <c r="E5398" s="566"/>
    </row>
    <row r="5399" spans="4:5">
      <c r="D5399" s="324"/>
      <c r="E5399" s="566"/>
    </row>
    <row r="5400" spans="4:5">
      <c r="D5400" s="324"/>
      <c r="E5400" s="566"/>
    </row>
    <row r="5401" spans="4:5">
      <c r="D5401" s="324"/>
      <c r="E5401" s="566"/>
    </row>
    <row r="5402" spans="4:5">
      <c r="D5402" s="324"/>
      <c r="E5402" s="566"/>
    </row>
    <row r="5403" spans="4:5">
      <c r="D5403" s="324"/>
      <c r="E5403" s="566"/>
    </row>
    <row r="5404" spans="4:5">
      <c r="D5404" s="324"/>
      <c r="E5404" s="566"/>
    </row>
    <row r="5405" spans="4:5">
      <c r="D5405" s="324"/>
      <c r="E5405" s="566"/>
    </row>
    <row r="5406" spans="4:5">
      <c r="D5406" s="324"/>
      <c r="E5406" s="566"/>
    </row>
    <row r="5407" spans="4:5">
      <c r="D5407" s="324"/>
      <c r="E5407" s="566"/>
    </row>
    <row r="5408" spans="4:5">
      <c r="D5408" s="324"/>
      <c r="E5408" s="566"/>
    </row>
    <row r="5409" spans="4:5">
      <c r="D5409" s="324"/>
      <c r="E5409" s="566"/>
    </row>
    <row r="5410" spans="4:5">
      <c r="D5410" s="324"/>
      <c r="E5410" s="566"/>
    </row>
    <row r="5411" spans="4:5">
      <c r="D5411" s="324"/>
      <c r="E5411" s="566"/>
    </row>
    <row r="5412" spans="4:5">
      <c r="D5412" s="324"/>
      <c r="E5412" s="566"/>
    </row>
    <row r="5413" spans="4:5">
      <c r="D5413" s="324"/>
      <c r="E5413" s="566"/>
    </row>
    <row r="5414" spans="4:5">
      <c r="D5414" s="324"/>
      <c r="E5414" s="566"/>
    </row>
    <row r="5415" spans="4:5">
      <c r="D5415" s="324"/>
      <c r="E5415" s="566"/>
    </row>
    <row r="5416" spans="4:5">
      <c r="D5416" s="324"/>
      <c r="E5416" s="566"/>
    </row>
    <row r="5417" spans="4:5">
      <c r="D5417" s="324"/>
      <c r="E5417" s="566"/>
    </row>
    <row r="5418" spans="4:5">
      <c r="D5418" s="324"/>
      <c r="E5418" s="566"/>
    </row>
    <row r="5419" spans="4:5">
      <c r="D5419" s="324"/>
      <c r="E5419" s="566"/>
    </row>
    <row r="5420" spans="4:5">
      <c r="D5420" s="324"/>
      <c r="E5420" s="566"/>
    </row>
    <row r="5421" spans="4:5">
      <c r="D5421" s="324"/>
      <c r="E5421" s="566"/>
    </row>
    <row r="5422" spans="4:5">
      <c r="D5422" s="324"/>
      <c r="E5422" s="566"/>
    </row>
    <row r="5423" spans="4:5">
      <c r="D5423" s="324"/>
      <c r="E5423" s="566"/>
    </row>
    <row r="5424" spans="4:5">
      <c r="D5424" s="324"/>
      <c r="E5424" s="566"/>
    </row>
    <row r="5425" spans="4:5">
      <c r="D5425" s="324"/>
      <c r="E5425" s="566"/>
    </row>
    <row r="5426" spans="4:5">
      <c r="D5426" s="324"/>
      <c r="E5426" s="566"/>
    </row>
    <row r="5427" spans="4:5">
      <c r="D5427" s="324"/>
      <c r="E5427" s="566"/>
    </row>
    <row r="5428" spans="4:5">
      <c r="D5428" s="324"/>
      <c r="E5428" s="566"/>
    </row>
    <row r="5429" spans="4:5">
      <c r="D5429" s="324"/>
      <c r="E5429" s="566"/>
    </row>
    <row r="5430" spans="4:5">
      <c r="D5430" s="324"/>
      <c r="E5430" s="566"/>
    </row>
    <row r="5431" spans="4:5">
      <c r="D5431" s="324"/>
      <c r="E5431" s="566"/>
    </row>
    <row r="5432" spans="4:5">
      <c r="D5432" s="324"/>
      <c r="E5432" s="566"/>
    </row>
    <row r="5433" spans="4:5">
      <c r="D5433" s="324"/>
      <c r="E5433" s="566"/>
    </row>
    <row r="5434" spans="4:5">
      <c r="D5434" s="324"/>
      <c r="E5434" s="566"/>
    </row>
    <row r="5435" spans="4:5">
      <c r="D5435" s="324"/>
      <c r="E5435" s="566"/>
    </row>
    <row r="5436" spans="4:5">
      <c r="D5436" s="324"/>
      <c r="E5436" s="566"/>
    </row>
    <row r="5437" spans="4:5">
      <c r="D5437" s="324"/>
      <c r="E5437" s="566"/>
    </row>
    <row r="5438" spans="4:5">
      <c r="D5438" s="324"/>
      <c r="E5438" s="566"/>
    </row>
    <row r="5439" spans="4:5">
      <c r="D5439" s="324"/>
      <c r="E5439" s="566"/>
    </row>
    <row r="5440" spans="4:5">
      <c r="D5440" s="324"/>
      <c r="E5440" s="566"/>
    </row>
    <row r="5441" spans="4:5">
      <c r="D5441" s="324"/>
      <c r="E5441" s="566"/>
    </row>
    <row r="5442" spans="4:5">
      <c r="D5442" s="324"/>
      <c r="E5442" s="566"/>
    </row>
    <row r="5443" spans="4:5">
      <c r="D5443" s="324"/>
      <c r="E5443" s="566"/>
    </row>
    <row r="5444" spans="4:5">
      <c r="D5444" s="324"/>
      <c r="E5444" s="566"/>
    </row>
    <row r="5445" spans="4:5">
      <c r="D5445" s="324"/>
      <c r="E5445" s="566"/>
    </row>
    <row r="5446" spans="4:5">
      <c r="D5446" s="324"/>
      <c r="E5446" s="566"/>
    </row>
    <row r="5447" spans="4:5">
      <c r="D5447" s="324"/>
      <c r="E5447" s="566"/>
    </row>
    <row r="5448" spans="4:5">
      <c r="D5448" s="324"/>
      <c r="E5448" s="566"/>
    </row>
    <row r="5449" spans="4:5">
      <c r="D5449" s="324"/>
      <c r="E5449" s="566"/>
    </row>
    <row r="5450" spans="4:5">
      <c r="D5450" s="324"/>
      <c r="E5450" s="566"/>
    </row>
    <row r="5451" spans="4:5">
      <c r="D5451" s="324"/>
      <c r="E5451" s="566"/>
    </row>
    <row r="5452" spans="4:5">
      <c r="D5452" s="324"/>
      <c r="E5452" s="566"/>
    </row>
    <row r="5453" spans="4:5">
      <c r="D5453" s="324"/>
      <c r="E5453" s="566"/>
    </row>
    <row r="5454" spans="4:5">
      <c r="D5454" s="324"/>
      <c r="E5454" s="566"/>
    </row>
    <row r="5455" spans="4:5">
      <c r="D5455" s="324"/>
      <c r="E5455" s="566"/>
    </row>
    <row r="5456" spans="4:5">
      <c r="D5456" s="324"/>
      <c r="E5456" s="566"/>
    </row>
    <row r="5457" spans="4:5">
      <c r="D5457" s="324"/>
      <c r="E5457" s="566"/>
    </row>
    <row r="5458" spans="4:5">
      <c r="D5458" s="324"/>
      <c r="E5458" s="566"/>
    </row>
    <row r="5459" spans="4:5">
      <c r="D5459" s="324"/>
      <c r="E5459" s="566"/>
    </row>
    <row r="5460" spans="4:5">
      <c r="D5460" s="324"/>
      <c r="E5460" s="566"/>
    </row>
    <row r="5461" spans="4:5">
      <c r="D5461" s="324"/>
      <c r="E5461" s="566"/>
    </row>
    <row r="5462" spans="4:5">
      <c r="D5462" s="324"/>
      <c r="E5462" s="566"/>
    </row>
    <row r="5463" spans="4:5">
      <c r="D5463" s="324"/>
      <c r="E5463" s="566"/>
    </row>
    <row r="5464" spans="4:5">
      <c r="D5464" s="324"/>
      <c r="E5464" s="566"/>
    </row>
    <row r="5465" spans="4:5">
      <c r="D5465" s="324"/>
      <c r="E5465" s="566"/>
    </row>
    <row r="5466" spans="4:5">
      <c r="D5466" s="324"/>
      <c r="E5466" s="566"/>
    </row>
    <row r="5467" spans="4:5">
      <c r="D5467" s="324"/>
      <c r="E5467" s="566"/>
    </row>
    <row r="5468" spans="4:5">
      <c r="D5468" s="324"/>
      <c r="E5468" s="566"/>
    </row>
    <row r="5469" spans="4:5">
      <c r="D5469" s="324"/>
      <c r="E5469" s="566"/>
    </row>
    <row r="5470" spans="4:5">
      <c r="D5470" s="324"/>
      <c r="E5470" s="566"/>
    </row>
    <row r="5471" spans="4:5">
      <c r="D5471" s="324"/>
      <c r="E5471" s="566"/>
    </row>
    <row r="5472" spans="4:5">
      <c r="D5472" s="324"/>
      <c r="E5472" s="566"/>
    </row>
    <row r="5473" spans="4:5">
      <c r="D5473" s="324"/>
      <c r="E5473" s="566"/>
    </row>
    <row r="5474" spans="4:5">
      <c r="D5474" s="324"/>
      <c r="E5474" s="566"/>
    </row>
    <row r="5475" spans="4:5">
      <c r="D5475" s="324"/>
      <c r="E5475" s="566"/>
    </row>
    <row r="5476" spans="4:5">
      <c r="D5476" s="324"/>
      <c r="E5476" s="566"/>
    </row>
    <row r="5477" spans="4:5">
      <c r="D5477" s="324"/>
      <c r="E5477" s="566"/>
    </row>
    <row r="5478" spans="4:5">
      <c r="D5478" s="324"/>
      <c r="E5478" s="566"/>
    </row>
    <row r="5479" spans="4:5">
      <c r="D5479" s="324"/>
      <c r="E5479" s="566"/>
    </row>
    <row r="5480" spans="4:5">
      <c r="D5480" s="324"/>
      <c r="E5480" s="566"/>
    </row>
    <row r="5481" spans="4:5">
      <c r="D5481" s="324"/>
      <c r="E5481" s="566"/>
    </row>
    <row r="5482" spans="4:5">
      <c r="D5482" s="324"/>
      <c r="E5482" s="566"/>
    </row>
    <row r="5483" spans="4:5">
      <c r="D5483" s="324"/>
      <c r="E5483" s="566"/>
    </row>
    <row r="5484" spans="4:5">
      <c r="D5484" s="324"/>
      <c r="E5484" s="566"/>
    </row>
    <row r="5485" spans="4:5">
      <c r="D5485" s="324"/>
      <c r="E5485" s="566"/>
    </row>
    <row r="5486" spans="4:5">
      <c r="D5486" s="324"/>
      <c r="E5486" s="566"/>
    </row>
    <row r="5487" spans="4:5">
      <c r="D5487" s="324"/>
      <c r="E5487" s="566"/>
    </row>
    <row r="5488" spans="4:5">
      <c r="D5488" s="324"/>
      <c r="E5488" s="566"/>
    </row>
    <row r="5489" spans="4:5">
      <c r="D5489" s="324"/>
      <c r="E5489" s="566"/>
    </row>
    <row r="5490" spans="4:5">
      <c r="D5490" s="324"/>
      <c r="E5490" s="566"/>
    </row>
    <row r="5491" spans="4:5">
      <c r="D5491" s="324"/>
      <c r="E5491" s="566"/>
    </row>
    <row r="5492" spans="4:5">
      <c r="D5492" s="324"/>
      <c r="E5492" s="566"/>
    </row>
    <row r="5493" spans="4:5">
      <c r="D5493" s="324"/>
      <c r="E5493" s="566"/>
    </row>
    <row r="5494" spans="4:5">
      <c r="D5494" s="324"/>
      <c r="E5494" s="566"/>
    </row>
    <row r="5495" spans="4:5">
      <c r="D5495" s="324"/>
      <c r="E5495" s="566"/>
    </row>
    <row r="5496" spans="4:5">
      <c r="D5496" s="324"/>
      <c r="E5496" s="566"/>
    </row>
    <row r="5497" spans="4:5">
      <c r="D5497" s="324"/>
      <c r="E5497" s="566"/>
    </row>
    <row r="5498" spans="4:5">
      <c r="D5498" s="324"/>
      <c r="E5498" s="566"/>
    </row>
    <row r="5499" spans="4:5">
      <c r="D5499" s="324"/>
      <c r="E5499" s="566"/>
    </row>
    <row r="5500" spans="4:5">
      <c r="D5500" s="324"/>
      <c r="E5500" s="566"/>
    </row>
    <row r="5501" spans="4:5">
      <c r="D5501" s="324"/>
      <c r="E5501" s="566"/>
    </row>
    <row r="5502" spans="4:5">
      <c r="D5502" s="324"/>
      <c r="E5502" s="566"/>
    </row>
    <row r="5503" spans="4:5">
      <c r="D5503" s="324"/>
      <c r="E5503" s="566"/>
    </row>
    <row r="5504" spans="4:5">
      <c r="D5504" s="324"/>
      <c r="E5504" s="566"/>
    </row>
    <row r="5505" spans="4:5">
      <c r="D5505" s="324"/>
      <c r="E5505" s="566"/>
    </row>
    <row r="5506" spans="4:5">
      <c r="D5506" s="324"/>
      <c r="E5506" s="566"/>
    </row>
    <row r="5507" spans="4:5">
      <c r="D5507" s="324"/>
      <c r="E5507" s="566"/>
    </row>
    <row r="5508" spans="4:5">
      <c r="D5508" s="324"/>
      <c r="E5508" s="566"/>
    </row>
    <row r="5509" spans="4:5">
      <c r="D5509" s="324"/>
      <c r="E5509" s="566"/>
    </row>
    <row r="5510" spans="4:5">
      <c r="D5510" s="324"/>
      <c r="E5510" s="566"/>
    </row>
    <row r="5511" spans="4:5">
      <c r="D5511" s="324"/>
      <c r="E5511" s="566"/>
    </row>
    <row r="5512" spans="4:5">
      <c r="D5512" s="324"/>
      <c r="E5512" s="566"/>
    </row>
    <row r="5513" spans="4:5">
      <c r="D5513" s="324"/>
      <c r="E5513" s="566"/>
    </row>
    <row r="5514" spans="4:5">
      <c r="D5514" s="324"/>
      <c r="E5514" s="566"/>
    </row>
    <row r="5515" spans="4:5">
      <c r="D5515" s="324"/>
      <c r="E5515" s="566"/>
    </row>
    <row r="5516" spans="4:5">
      <c r="D5516" s="324"/>
      <c r="E5516" s="566"/>
    </row>
    <row r="5517" spans="4:5">
      <c r="D5517" s="324"/>
      <c r="E5517" s="566"/>
    </row>
    <row r="5518" spans="4:5">
      <c r="D5518" s="324"/>
      <c r="E5518" s="566"/>
    </row>
    <row r="5519" spans="4:5">
      <c r="D5519" s="324"/>
      <c r="E5519" s="566"/>
    </row>
    <row r="5520" spans="4:5">
      <c r="D5520" s="324"/>
      <c r="E5520" s="566"/>
    </row>
    <row r="5521" spans="4:5">
      <c r="D5521" s="324"/>
      <c r="E5521" s="566"/>
    </row>
    <row r="5522" spans="4:5">
      <c r="D5522" s="324"/>
      <c r="E5522" s="566"/>
    </row>
    <row r="5523" spans="4:5">
      <c r="D5523" s="324"/>
      <c r="E5523" s="566"/>
    </row>
    <row r="5524" spans="4:5">
      <c r="D5524" s="324"/>
      <c r="E5524" s="566"/>
    </row>
    <row r="5525" spans="4:5">
      <c r="D5525" s="324"/>
      <c r="E5525" s="566"/>
    </row>
    <row r="5526" spans="4:5">
      <c r="D5526" s="324"/>
      <c r="E5526" s="566"/>
    </row>
    <row r="5527" spans="4:5">
      <c r="D5527" s="324"/>
      <c r="E5527" s="566"/>
    </row>
    <row r="5528" spans="4:5">
      <c r="D5528" s="324"/>
      <c r="E5528" s="566"/>
    </row>
    <row r="5529" spans="4:5">
      <c r="D5529" s="324"/>
      <c r="E5529" s="566"/>
    </row>
    <row r="5530" spans="4:5">
      <c r="D5530" s="324"/>
      <c r="E5530" s="566"/>
    </row>
    <row r="5531" spans="4:5">
      <c r="D5531" s="324"/>
      <c r="E5531" s="566"/>
    </row>
    <row r="5532" spans="4:5">
      <c r="D5532" s="324"/>
      <c r="E5532" s="566"/>
    </row>
    <row r="5533" spans="4:5">
      <c r="D5533" s="324"/>
      <c r="E5533" s="566"/>
    </row>
    <row r="5534" spans="4:5">
      <c r="D5534" s="324"/>
      <c r="E5534" s="566"/>
    </row>
    <row r="5535" spans="4:5">
      <c r="D5535" s="324"/>
      <c r="E5535" s="566"/>
    </row>
    <row r="5536" spans="4:5">
      <c r="D5536" s="324"/>
      <c r="E5536" s="566"/>
    </row>
    <row r="5537" spans="4:5">
      <c r="D5537" s="324"/>
      <c r="E5537" s="566"/>
    </row>
    <row r="5538" spans="4:5">
      <c r="D5538" s="324"/>
      <c r="E5538" s="566"/>
    </row>
    <row r="5539" spans="4:5">
      <c r="D5539" s="324"/>
      <c r="E5539" s="566"/>
    </row>
    <row r="5540" spans="4:5">
      <c r="D5540" s="324"/>
      <c r="E5540" s="566"/>
    </row>
    <row r="5541" spans="4:5">
      <c r="D5541" s="324"/>
      <c r="E5541" s="566"/>
    </row>
    <row r="5542" spans="4:5">
      <c r="D5542" s="324"/>
      <c r="E5542" s="566"/>
    </row>
    <row r="5543" spans="4:5">
      <c r="D5543" s="324"/>
      <c r="E5543" s="566"/>
    </row>
    <row r="5544" spans="4:5">
      <c r="D5544" s="324"/>
      <c r="E5544" s="566"/>
    </row>
    <row r="5545" spans="4:5">
      <c r="D5545" s="324"/>
      <c r="E5545" s="566"/>
    </row>
    <row r="5546" spans="4:5">
      <c r="D5546" s="324"/>
      <c r="E5546" s="566"/>
    </row>
    <row r="5547" spans="4:5">
      <c r="D5547" s="324"/>
      <c r="E5547" s="566"/>
    </row>
    <row r="5548" spans="4:5">
      <c r="D5548" s="324"/>
      <c r="E5548" s="566"/>
    </row>
    <row r="5549" spans="4:5">
      <c r="D5549" s="324"/>
      <c r="E5549" s="566"/>
    </row>
    <row r="5550" spans="4:5">
      <c r="D5550" s="324"/>
      <c r="E5550" s="566"/>
    </row>
    <row r="5551" spans="4:5">
      <c r="D5551" s="324"/>
      <c r="E5551" s="566"/>
    </row>
    <row r="5552" spans="4:5">
      <c r="D5552" s="324"/>
      <c r="E5552" s="566"/>
    </row>
    <row r="5553" spans="4:5">
      <c r="D5553" s="324"/>
      <c r="E5553" s="566"/>
    </row>
    <row r="5554" spans="4:5">
      <c r="D5554" s="324"/>
      <c r="E5554" s="566"/>
    </row>
    <row r="5555" spans="4:5">
      <c r="D5555" s="324"/>
      <c r="E5555" s="566"/>
    </row>
    <row r="5556" spans="4:5">
      <c r="D5556" s="324"/>
      <c r="E5556" s="566"/>
    </row>
    <row r="5557" spans="4:5">
      <c r="D5557" s="324"/>
      <c r="E5557" s="566"/>
    </row>
    <row r="5558" spans="4:5">
      <c r="D5558" s="324"/>
      <c r="E5558" s="566"/>
    </row>
    <row r="5559" spans="4:5">
      <c r="D5559" s="324"/>
      <c r="E5559" s="566"/>
    </row>
    <row r="5560" spans="4:5">
      <c r="D5560" s="324"/>
      <c r="E5560" s="566"/>
    </row>
    <row r="5561" spans="4:5">
      <c r="D5561" s="324"/>
      <c r="E5561" s="566"/>
    </row>
    <row r="5562" spans="4:5">
      <c r="D5562" s="324"/>
      <c r="E5562" s="566"/>
    </row>
    <row r="5563" spans="4:5">
      <c r="D5563" s="324"/>
      <c r="E5563" s="566"/>
    </row>
    <row r="5564" spans="4:5">
      <c r="D5564" s="324"/>
      <c r="E5564" s="566"/>
    </row>
    <row r="5565" spans="4:5">
      <c r="D5565" s="324"/>
      <c r="E5565" s="566"/>
    </row>
    <row r="5566" spans="4:5">
      <c r="D5566" s="324"/>
      <c r="E5566" s="566"/>
    </row>
    <row r="5567" spans="4:5">
      <c r="D5567" s="324"/>
      <c r="E5567" s="566"/>
    </row>
    <row r="5568" spans="4:5">
      <c r="D5568" s="324"/>
      <c r="E5568" s="566"/>
    </row>
    <row r="5569" spans="4:5">
      <c r="D5569" s="324"/>
      <c r="E5569" s="566"/>
    </row>
    <row r="5570" spans="4:5">
      <c r="D5570" s="324"/>
      <c r="E5570" s="566"/>
    </row>
    <row r="5571" spans="4:5">
      <c r="D5571" s="324"/>
      <c r="E5571" s="566"/>
    </row>
    <row r="5572" spans="4:5">
      <c r="D5572" s="324"/>
      <c r="E5572" s="566"/>
    </row>
    <row r="5573" spans="4:5">
      <c r="D5573" s="324"/>
      <c r="E5573" s="566"/>
    </row>
    <row r="5574" spans="4:5">
      <c r="D5574" s="324"/>
      <c r="E5574" s="566"/>
    </row>
    <row r="5575" spans="4:5">
      <c r="D5575" s="324"/>
      <c r="E5575" s="566"/>
    </row>
    <row r="5576" spans="4:5">
      <c r="D5576" s="324"/>
      <c r="E5576" s="566"/>
    </row>
    <row r="5577" spans="4:5">
      <c r="D5577" s="324"/>
      <c r="E5577" s="566"/>
    </row>
    <row r="5578" spans="4:5">
      <c r="D5578" s="324"/>
      <c r="E5578" s="566"/>
    </row>
    <row r="5579" spans="4:5">
      <c r="D5579" s="324"/>
      <c r="E5579" s="566"/>
    </row>
    <row r="5580" spans="4:5">
      <c r="D5580" s="324"/>
      <c r="E5580" s="566"/>
    </row>
    <row r="5581" spans="4:5">
      <c r="D5581" s="324"/>
      <c r="E5581" s="566"/>
    </row>
    <row r="5582" spans="4:5">
      <c r="D5582" s="324"/>
      <c r="E5582" s="566"/>
    </row>
    <row r="5583" spans="4:5">
      <c r="D5583" s="324"/>
      <c r="E5583" s="566"/>
    </row>
    <row r="5584" spans="4:5">
      <c r="D5584" s="324"/>
      <c r="E5584" s="566"/>
    </row>
    <row r="5585" spans="4:5">
      <c r="D5585" s="324"/>
      <c r="E5585" s="566"/>
    </row>
    <row r="5586" spans="4:5">
      <c r="D5586" s="324"/>
      <c r="E5586" s="566"/>
    </row>
    <row r="5587" spans="4:5">
      <c r="D5587" s="324"/>
      <c r="E5587" s="566"/>
    </row>
    <row r="5588" spans="4:5">
      <c r="D5588" s="324"/>
      <c r="E5588" s="566"/>
    </row>
    <row r="5589" spans="4:5">
      <c r="D5589" s="324"/>
      <c r="E5589" s="566"/>
    </row>
    <row r="5590" spans="4:5">
      <c r="D5590" s="324"/>
      <c r="E5590" s="566"/>
    </row>
    <row r="5591" spans="4:5">
      <c r="D5591" s="324"/>
      <c r="E5591" s="566"/>
    </row>
    <row r="5592" spans="4:5">
      <c r="D5592" s="324"/>
      <c r="E5592" s="566"/>
    </row>
    <row r="5593" spans="4:5">
      <c r="D5593" s="324"/>
      <c r="E5593" s="566"/>
    </row>
    <row r="5594" spans="4:5">
      <c r="D5594" s="324"/>
      <c r="E5594" s="566"/>
    </row>
    <row r="5595" spans="4:5">
      <c r="D5595" s="324"/>
      <c r="E5595" s="566"/>
    </row>
    <row r="5596" spans="4:5">
      <c r="D5596" s="324"/>
      <c r="E5596" s="566"/>
    </row>
    <row r="5597" spans="4:5">
      <c r="D5597" s="324"/>
      <c r="E5597" s="566"/>
    </row>
    <row r="5598" spans="4:5">
      <c r="D5598" s="324"/>
      <c r="E5598" s="566"/>
    </row>
    <row r="5599" spans="4:5">
      <c r="D5599" s="324"/>
      <c r="E5599" s="566"/>
    </row>
    <row r="5600" spans="4:5">
      <c r="D5600" s="324"/>
      <c r="E5600" s="566"/>
    </row>
    <row r="5601" spans="4:5">
      <c r="D5601" s="324"/>
      <c r="E5601" s="566"/>
    </row>
    <row r="5602" spans="4:5">
      <c r="D5602" s="324"/>
      <c r="E5602" s="566"/>
    </row>
    <row r="5603" spans="4:5">
      <c r="D5603" s="324"/>
      <c r="E5603" s="566"/>
    </row>
    <row r="5604" spans="4:5">
      <c r="D5604" s="324"/>
      <c r="E5604" s="566"/>
    </row>
    <row r="5605" spans="4:5">
      <c r="D5605" s="324"/>
      <c r="E5605" s="566"/>
    </row>
    <row r="5606" spans="4:5">
      <c r="D5606" s="324"/>
      <c r="E5606" s="566"/>
    </row>
    <row r="5607" spans="4:5">
      <c r="D5607" s="324"/>
      <c r="E5607" s="566"/>
    </row>
    <row r="5608" spans="4:5">
      <c r="D5608" s="324"/>
      <c r="E5608" s="566"/>
    </row>
    <row r="5609" spans="4:5">
      <c r="D5609" s="324"/>
      <c r="E5609" s="566"/>
    </row>
    <row r="5610" spans="4:5">
      <c r="D5610" s="324"/>
      <c r="E5610" s="566"/>
    </row>
    <row r="5611" spans="4:5">
      <c r="D5611" s="324"/>
      <c r="E5611" s="566"/>
    </row>
    <row r="5612" spans="4:5">
      <c r="D5612" s="324"/>
      <c r="E5612" s="566"/>
    </row>
    <row r="5613" spans="4:5">
      <c r="D5613" s="324"/>
      <c r="E5613" s="566"/>
    </row>
    <row r="5614" spans="4:5">
      <c r="D5614" s="324"/>
      <c r="E5614" s="566"/>
    </row>
    <row r="5615" spans="4:5">
      <c r="D5615" s="324"/>
      <c r="E5615" s="566"/>
    </row>
    <row r="5616" spans="4:5">
      <c r="D5616" s="324"/>
      <c r="E5616" s="566"/>
    </row>
    <row r="5617" spans="4:5">
      <c r="D5617" s="324"/>
      <c r="E5617" s="566"/>
    </row>
    <row r="5618" spans="4:5">
      <c r="D5618" s="324"/>
      <c r="E5618" s="566"/>
    </row>
    <row r="5619" spans="4:5">
      <c r="D5619" s="324"/>
      <c r="E5619" s="566"/>
    </row>
    <row r="5620" spans="4:5">
      <c r="D5620" s="324"/>
      <c r="E5620" s="566"/>
    </row>
    <row r="5621" spans="4:5">
      <c r="D5621" s="324"/>
      <c r="E5621" s="566"/>
    </row>
    <row r="5622" spans="4:5">
      <c r="D5622" s="324"/>
      <c r="E5622" s="566"/>
    </row>
    <row r="5623" spans="4:5">
      <c r="D5623" s="324"/>
      <c r="E5623" s="566"/>
    </row>
    <row r="5624" spans="4:5">
      <c r="D5624" s="324"/>
      <c r="E5624" s="566"/>
    </row>
    <row r="5625" spans="4:5">
      <c r="D5625" s="324"/>
      <c r="E5625" s="566"/>
    </row>
    <row r="5626" spans="4:5">
      <c r="D5626" s="324"/>
      <c r="E5626" s="566"/>
    </row>
    <row r="5627" spans="4:5">
      <c r="D5627" s="324"/>
      <c r="E5627" s="566"/>
    </row>
    <row r="5628" spans="4:5">
      <c r="D5628" s="324"/>
      <c r="E5628" s="566"/>
    </row>
    <row r="5629" spans="4:5">
      <c r="D5629" s="324"/>
      <c r="E5629" s="566"/>
    </row>
    <row r="5630" spans="4:5">
      <c r="D5630" s="324"/>
      <c r="E5630" s="566"/>
    </row>
    <row r="5631" spans="4:5">
      <c r="D5631" s="324"/>
      <c r="E5631" s="566"/>
    </row>
    <row r="5632" spans="4:5">
      <c r="D5632" s="324"/>
      <c r="E5632" s="566"/>
    </row>
    <row r="5633" spans="4:5">
      <c r="D5633" s="324"/>
      <c r="E5633" s="566"/>
    </row>
    <row r="5634" spans="4:5">
      <c r="D5634" s="324"/>
      <c r="E5634" s="566"/>
    </row>
    <row r="5635" spans="4:5">
      <c r="D5635" s="324"/>
      <c r="E5635" s="566"/>
    </row>
    <row r="5636" spans="4:5">
      <c r="D5636" s="324"/>
      <c r="E5636" s="566"/>
    </row>
    <row r="5637" spans="4:5">
      <c r="D5637" s="324"/>
      <c r="E5637" s="566"/>
    </row>
    <row r="5638" spans="4:5">
      <c r="D5638" s="324"/>
      <c r="E5638" s="566"/>
    </row>
    <row r="5639" spans="4:5">
      <c r="D5639" s="324"/>
      <c r="E5639" s="566"/>
    </row>
    <row r="5640" spans="4:5">
      <c r="D5640" s="324"/>
      <c r="E5640" s="566"/>
    </row>
    <row r="5641" spans="4:5">
      <c r="D5641" s="324"/>
      <c r="E5641" s="566"/>
    </row>
    <row r="5642" spans="4:5">
      <c r="D5642" s="324"/>
      <c r="E5642" s="566"/>
    </row>
    <row r="5643" spans="4:5">
      <c r="D5643" s="324"/>
      <c r="E5643" s="566"/>
    </row>
    <row r="5644" spans="4:5">
      <c r="D5644" s="324"/>
      <c r="E5644" s="566"/>
    </row>
    <row r="5645" spans="4:5">
      <c r="D5645" s="324"/>
      <c r="E5645" s="566"/>
    </row>
    <row r="5646" spans="4:5">
      <c r="D5646" s="324"/>
      <c r="E5646" s="566"/>
    </row>
    <row r="5647" spans="4:5">
      <c r="D5647" s="324"/>
      <c r="E5647" s="566"/>
    </row>
    <row r="5648" spans="4:5">
      <c r="D5648" s="324"/>
      <c r="E5648" s="566"/>
    </row>
    <row r="5649" spans="4:5">
      <c r="D5649" s="324"/>
      <c r="E5649" s="566"/>
    </row>
    <row r="5650" spans="4:5">
      <c r="D5650" s="324"/>
      <c r="E5650" s="566"/>
    </row>
    <row r="5651" spans="4:5">
      <c r="D5651" s="324"/>
      <c r="E5651" s="566"/>
    </row>
    <row r="5652" spans="4:5">
      <c r="D5652" s="324"/>
      <c r="E5652" s="566"/>
    </row>
    <row r="5653" spans="4:5">
      <c r="D5653" s="324"/>
      <c r="E5653" s="566"/>
    </row>
    <row r="5654" spans="4:5">
      <c r="D5654" s="324"/>
      <c r="E5654" s="566"/>
    </row>
    <row r="5655" spans="4:5">
      <c r="D5655" s="324"/>
      <c r="E5655" s="566"/>
    </row>
    <row r="5656" spans="4:5">
      <c r="D5656" s="324"/>
      <c r="E5656" s="566"/>
    </row>
    <row r="5657" spans="4:5">
      <c r="D5657" s="324"/>
      <c r="E5657" s="566"/>
    </row>
    <row r="5658" spans="4:5">
      <c r="D5658" s="324"/>
      <c r="E5658" s="566"/>
    </row>
    <row r="5659" spans="4:5">
      <c r="D5659" s="324"/>
      <c r="E5659" s="566"/>
    </row>
    <row r="5660" spans="4:5">
      <c r="D5660" s="324"/>
      <c r="E5660" s="566"/>
    </row>
    <row r="5661" spans="4:5">
      <c r="D5661" s="324"/>
      <c r="E5661" s="566"/>
    </row>
    <row r="5662" spans="4:5">
      <c r="D5662" s="324"/>
      <c r="E5662" s="566"/>
    </row>
    <row r="5663" spans="4:5">
      <c r="D5663" s="324"/>
      <c r="E5663" s="566"/>
    </row>
    <row r="5664" spans="4:5">
      <c r="D5664" s="324"/>
      <c r="E5664" s="566"/>
    </row>
    <row r="5665" spans="4:5">
      <c r="D5665" s="324"/>
      <c r="E5665" s="566"/>
    </row>
    <row r="5666" spans="4:5">
      <c r="D5666" s="324"/>
      <c r="E5666" s="566"/>
    </row>
    <row r="5667" spans="4:5">
      <c r="D5667" s="324"/>
      <c r="E5667" s="566"/>
    </row>
    <row r="5668" spans="4:5">
      <c r="D5668" s="324"/>
      <c r="E5668" s="566"/>
    </row>
    <row r="5669" spans="4:5">
      <c r="D5669" s="324"/>
      <c r="E5669" s="566"/>
    </row>
    <row r="5670" spans="4:5">
      <c r="D5670" s="324"/>
      <c r="E5670" s="566"/>
    </row>
    <row r="5671" spans="4:5">
      <c r="D5671" s="324"/>
      <c r="E5671" s="566"/>
    </row>
    <row r="5672" spans="4:5">
      <c r="D5672" s="324"/>
      <c r="E5672" s="566"/>
    </row>
    <row r="5673" spans="4:5">
      <c r="D5673" s="324"/>
      <c r="E5673" s="566"/>
    </row>
    <row r="5674" spans="4:5">
      <c r="D5674" s="324"/>
      <c r="E5674" s="566"/>
    </row>
    <row r="5675" spans="4:5">
      <c r="D5675" s="324"/>
      <c r="E5675" s="566"/>
    </row>
    <row r="5676" spans="4:5">
      <c r="D5676" s="324"/>
      <c r="E5676" s="566"/>
    </row>
    <row r="5677" spans="4:5">
      <c r="D5677" s="324"/>
      <c r="E5677" s="566"/>
    </row>
    <row r="5678" spans="4:5">
      <c r="D5678" s="324"/>
      <c r="E5678" s="566"/>
    </row>
    <row r="5679" spans="4:5">
      <c r="D5679" s="324"/>
      <c r="E5679" s="566"/>
    </row>
    <row r="5680" spans="4:5">
      <c r="D5680" s="324"/>
      <c r="E5680" s="566"/>
    </row>
    <row r="5681" spans="4:5">
      <c r="D5681" s="324"/>
      <c r="E5681" s="566"/>
    </row>
    <row r="5682" spans="4:5">
      <c r="D5682" s="324"/>
      <c r="E5682" s="566"/>
    </row>
    <row r="5683" spans="4:5">
      <c r="D5683" s="324"/>
      <c r="E5683" s="566"/>
    </row>
    <row r="5684" spans="4:5">
      <c r="D5684" s="324"/>
      <c r="E5684" s="566"/>
    </row>
    <row r="5685" spans="4:5">
      <c r="D5685" s="324"/>
      <c r="E5685" s="566"/>
    </row>
    <row r="5686" spans="4:5">
      <c r="D5686" s="324"/>
      <c r="E5686" s="566"/>
    </row>
    <row r="5687" spans="4:5">
      <c r="D5687" s="324"/>
      <c r="E5687" s="566"/>
    </row>
    <row r="5688" spans="4:5">
      <c r="D5688" s="324"/>
      <c r="E5688" s="566"/>
    </row>
    <row r="5689" spans="4:5">
      <c r="D5689" s="324"/>
      <c r="E5689" s="566"/>
    </row>
    <row r="5690" spans="4:5">
      <c r="D5690" s="324"/>
      <c r="E5690" s="566"/>
    </row>
    <row r="5691" spans="4:5">
      <c r="D5691" s="324"/>
      <c r="E5691" s="566"/>
    </row>
    <row r="5692" spans="4:5">
      <c r="D5692" s="324"/>
      <c r="E5692" s="566"/>
    </row>
    <row r="5693" spans="4:5">
      <c r="D5693" s="324"/>
      <c r="E5693" s="566"/>
    </row>
    <row r="5694" spans="4:5">
      <c r="D5694" s="324"/>
      <c r="E5694" s="566"/>
    </row>
    <row r="5695" spans="4:5">
      <c r="D5695" s="324"/>
      <c r="E5695" s="566"/>
    </row>
    <row r="5696" spans="4:5">
      <c r="D5696" s="324"/>
      <c r="E5696" s="566"/>
    </row>
    <row r="5697" spans="4:5">
      <c r="D5697" s="324"/>
      <c r="E5697" s="566"/>
    </row>
    <row r="5698" spans="4:5">
      <c r="D5698" s="324"/>
      <c r="E5698" s="566"/>
    </row>
    <row r="5699" spans="4:5">
      <c r="D5699" s="324"/>
      <c r="E5699" s="566"/>
    </row>
    <row r="5700" spans="4:5">
      <c r="D5700" s="324"/>
      <c r="E5700" s="566"/>
    </row>
    <row r="5701" spans="4:5">
      <c r="D5701" s="324"/>
      <c r="E5701" s="566"/>
    </row>
    <row r="5702" spans="4:5">
      <c r="D5702" s="324"/>
      <c r="E5702" s="566"/>
    </row>
    <row r="5703" spans="4:5">
      <c r="D5703" s="324"/>
      <c r="E5703" s="566"/>
    </row>
    <row r="5704" spans="4:5">
      <c r="D5704" s="324"/>
      <c r="E5704" s="566"/>
    </row>
    <row r="5705" spans="4:5">
      <c r="D5705" s="324"/>
      <c r="E5705" s="566"/>
    </row>
    <row r="5706" spans="4:5">
      <c r="D5706" s="324"/>
      <c r="E5706" s="566"/>
    </row>
    <row r="5707" spans="4:5">
      <c r="D5707" s="324"/>
      <c r="E5707" s="566"/>
    </row>
    <row r="5708" spans="4:5">
      <c r="D5708" s="324"/>
      <c r="E5708" s="566"/>
    </row>
    <row r="5709" spans="4:5">
      <c r="D5709" s="324"/>
      <c r="E5709" s="566"/>
    </row>
    <row r="5710" spans="4:5">
      <c r="D5710" s="324"/>
      <c r="E5710" s="566"/>
    </row>
    <row r="5711" spans="4:5">
      <c r="D5711" s="324"/>
      <c r="E5711" s="566"/>
    </row>
    <row r="5712" spans="4:5">
      <c r="D5712" s="324"/>
      <c r="E5712" s="566"/>
    </row>
    <row r="5713" spans="4:5">
      <c r="D5713" s="324"/>
      <c r="E5713" s="566"/>
    </row>
    <row r="5714" spans="4:5">
      <c r="D5714" s="324"/>
      <c r="E5714" s="566"/>
    </row>
    <row r="5715" spans="4:5">
      <c r="D5715" s="324"/>
      <c r="E5715" s="566"/>
    </row>
    <row r="5716" spans="4:5">
      <c r="D5716" s="324"/>
      <c r="E5716" s="566"/>
    </row>
    <row r="5717" spans="4:5">
      <c r="D5717" s="324"/>
      <c r="E5717" s="566"/>
    </row>
    <row r="5718" spans="4:5">
      <c r="D5718" s="324"/>
      <c r="E5718" s="566"/>
    </row>
    <row r="5719" spans="4:5">
      <c r="D5719" s="324"/>
      <c r="E5719" s="566"/>
    </row>
    <row r="5720" spans="4:5">
      <c r="D5720" s="324"/>
      <c r="E5720" s="566"/>
    </row>
    <row r="5721" spans="4:5">
      <c r="D5721" s="324"/>
      <c r="E5721" s="566"/>
    </row>
    <row r="5722" spans="4:5">
      <c r="D5722" s="324"/>
      <c r="E5722" s="566"/>
    </row>
    <row r="5723" spans="4:5">
      <c r="D5723" s="324"/>
      <c r="E5723" s="566"/>
    </row>
    <row r="5724" spans="4:5">
      <c r="D5724" s="324"/>
      <c r="E5724" s="566"/>
    </row>
    <row r="5725" spans="4:5">
      <c r="D5725" s="324"/>
      <c r="E5725" s="566"/>
    </row>
    <row r="5726" spans="4:5">
      <c r="D5726" s="324"/>
      <c r="E5726" s="566"/>
    </row>
    <row r="5727" spans="4:5">
      <c r="D5727" s="324"/>
      <c r="E5727" s="566"/>
    </row>
    <row r="5728" spans="4:5">
      <c r="D5728" s="324"/>
      <c r="E5728" s="566"/>
    </row>
    <row r="5729" spans="4:5">
      <c r="D5729" s="324"/>
      <c r="E5729" s="566"/>
    </row>
    <row r="5730" spans="4:5">
      <c r="D5730" s="324"/>
      <c r="E5730" s="566"/>
    </row>
    <row r="5731" spans="4:5">
      <c r="D5731" s="324"/>
      <c r="E5731" s="566"/>
    </row>
    <row r="5732" spans="4:5">
      <c r="D5732" s="324"/>
      <c r="E5732" s="566"/>
    </row>
    <row r="5733" spans="4:5">
      <c r="D5733" s="324"/>
      <c r="E5733" s="566"/>
    </row>
    <row r="5734" spans="4:5">
      <c r="D5734" s="324"/>
      <c r="E5734" s="566"/>
    </row>
    <row r="5735" spans="4:5">
      <c r="D5735" s="324"/>
      <c r="E5735" s="566"/>
    </row>
    <row r="5736" spans="4:5">
      <c r="D5736" s="324"/>
      <c r="E5736" s="566"/>
    </row>
    <row r="5737" spans="4:5">
      <c r="D5737" s="324"/>
      <c r="E5737" s="566"/>
    </row>
    <row r="5738" spans="4:5">
      <c r="D5738" s="324"/>
      <c r="E5738" s="566"/>
    </row>
    <row r="5739" spans="4:5">
      <c r="D5739" s="324"/>
      <c r="E5739" s="566"/>
    </row>
    <row r="5740" spans="4:5">
      <c r="D5740" s="324"/>
      <c r="E5740" s="566"/>
    </row>
    <row r="5741" spans="4:5">
      <c r="D5741" s="324"/>
      <c r="E5741" s="566"/>
    </row>
    <row r="5742" spans="4:5">
      <c r="D5742" s="324"/>
      <c r="E5742" s="566"/>
    </row>
    <row r="5743" spans="4:5">
      <c r="D5743" s="324"/>
      <c r="E5743" s="566"/>
    </row>
    <row r="5744" spans="4:5">
      <c r="D5744" s="324"/>
      <c r="E5744" s="566"/>
    </row>
    <row r="5745" spans="4:5">
      <c r="D5745" s="324"/>
      <c r="E5745" s="566"/>
    </row>
    <row r="5746" spans="4:5">
      <c r="D5746" s="324"/>
      <c r="E5746" s="566"/>
    </row>
    <row r="5747" spans="4:5">
      <c r="D5747" s="324"/>
      <c r="E5747" s="566"/>
    </row>
    <row r="5748" spans="4:5">
      <c r="D5748" s="324"/>
      <c r="E5748" s="566"/>
    </row>
    <row r="5749" spans="4:5">
      <c r="D5749" s="324"/>
      <c r="E5749" s="566"/>
    </row>
    <row r="5750" spans="4:5">
      <c r="D5750" s="324"/>
      <c r="E5750" s="566"/>
    </row>
    <row r="5751" spans="4:5">
      <c r="D5751" s="324"/>
      <c r="E5751" s="566"/>
    </row>
    <row r="5752" spans="4:5">
      <c r="D5752" s="324"/>
      <c r="E5752" s="566"/>
    </row>
    <row r="5753" spans="4:5">
      <c r="D5753" s="324"/>
      <c r="E5753" s="566"/>
    </row>
    <row r="5754" spans="4:5">
      <c r="D5754" s="324"/>
      <c r="E5754" s="566"/>
    </row>
    <row r="5755" spans="4:5">
      <c r="D5755" s="324"/>
      <c r="E5755" s="566"/>
    </row>
    <row r="5756" spans="4:5">
      <c r="D5756" s="324"/>
      <c r="E5756" s="566"/>
    </row>
    <row r="5757" spans="4:5">
      <c r="D5757" s="324"/>
      <c r="E5757" s="566"/>
    </row>
    <row r="5758" spans="4:5">
      <c r="D5758" s="324"/>
      <c r="E5758" s="566"/>
    </row>
    <row r="5759" spans="4:5">
      <c r="D5759" s="324"/>
      <c r="E5759" s="566"/>
    </row>
    <row r="5760" spans="4:5">
      <c r="D5760" s="324"/>
      <c r="E5760" s="566"/>
    </row>
    <row r="5761" spans="4:5">
      <c r="D5761" s="324"/>
      <c r="E5761" s="566"/>
    </row>
    <row r="5762" spans="4:5">
      <c r="D5762" s="324"/>
      <c r="E5762" s="566"/>
    </row>
    <row r="5763" spans="4:5">
      <c r="D5763" s="324"/>
      <c r="E5763" s="566"/>
    </row>
    <row r="5764" spans="4:5">
      <c r="D5764" s="324"/>
      <c r="E5764" s="566"/>
    </row>
    <row r="5765" spans="4:5">
      <c r="D5765" s="324"/>
      <c r="E5765" s="566"/>
    </row>
    <row r="5766" spans="4:5">
      <c r="D5766" s="324"/>
      <c r="E5766" s="566"/>
    </row>
    <row r="5767" spans="4:5">
      <c r="D5767" s="324"/>
      <c r="E5767" s="566"/>
    </row>
    <row r="5768" spans="4:5">
      <c r="D5768" s="324"/>
      <c r="E5768" s="566"/>
    </row>
    <row r="5769" spans="4:5">
      <c r="D5769" s="324"/>
      <c r="E5769" s="566"/>
    </row>
    <row r="5770" spans="4:5">
      <c r="D5770" s="324"/>
      <c r="E5770" s="566"/>
    </row>
    <row r="5771" spans="4:5">
      <c r="D5771" s="324"/>
      <c r="E5771" s="566"/>
    </row>
    <row r="5772" spans="4:5">
      <c r="D5772" s="324"/>
      <c r="E5772" s="566"/>
    </row>
    <row r="5773" spans="4:5">
      <c r="D5773" s="324"/>
      <c r="E5773" s="566"/>
    </row>
    <row r="5774" spans="4:5">
      <c r="D5774" s="324"/>
      <c r="E5774" s="566"/>
    </row>
    <row r="5775" spans="4:5">
      <c r="D5775" s="324"/>
      <c r="E5775" s="566"/>
    </row>
    <row r="5776" spans="4:5">
      <c r="D5776" s="324"/>
      <c r="E5776" s="566"/>
    </row>
    <row r="5777" spans="4:5">
      <c r="D5777" s="324"/>
      <c r="E5777" s="566"/>
    </row>
    <row r="5778" spans="4:5">
      <c r="D5778" s="324"/>
      <c r="E5778" s="566"/>
    </row>
    <row r="5779" spans="4:5">
      <c r="D5779" s="324"/>
      <c r="E5779" s="566"/>
    </row>
    <row r="5780" spans="4:5">
      <c r="D5780" s="324"/>
      <c r="E5780" s="566"/>
    </row>
    <row r="5781" spans="4:5">
      <c r="D5781" s="324"/>
      <c r="E5781" s="566"/>
    </row>
    <row r="5782" spans="4:5">
      <c r="D5782" s="324"/>
      <c r="E5782" s="566"/>
    </row>
    <row r="5783" spans="4:5">
      <c r="D5783" s="324"/>
      <c r="E5783" s="566"/>
    </row>
    <row r="5784" spans="4:5">
      <c r="D5784" s="324"/>
      <c r="E5784" s="566"/>
    </row>
    <row r="5785" spans="4:5">
      <c r="D5785" s="324"/>
      <c r="E5785" s="566"/>
    </row>
    <row r="5786" spans="4:5">
      <c r="D5786" s="324"/>
      <c r="E5786" s="566"/>
    </row>
    <row r="5787" spans="4:5">
      <c r="D5787" s="324"/>
      <c r="E5787" s="566"/>
    </row>
    <row r="5788" spans="4:5">
      <c r="D5788" s="324"/>
      <c r="E5788" s="566"/>
    </row>
    <row r="5789" spans="4:5">
      <c r="D5789" s="324"/>
      <c r="E5789" s="566"/>
    </row>
    <row r="5790" spans="4:5">
      <c r="D5790" s="324"/>
      <c r="E5790" s="566"/>
    </row>
    <row r="5791" spans="4:5">
      <c r="D5791" s="324"/>
      <c r="E5791" s="566"/>
    </row>
    <row r="5792" spans="4:5">
      <c r="D5792" s="324"/>
      <c r="E5792" s="566"/>
    </row>
    <row r="5793" spans="4:5">
      <c r="D5793" s="324"/>
      <c r="E5793" s="566"/>
    </row>
    <row r="5794" spans="4:5">
      <c r="D5794" s="324"/>
      <c r="E5794" s="566"/>
    </row>
    <row r="5795" spans="4:5">
      <c r="D5795" s="324"/>
      <c r="E5795" s="566"/>
    </row>
    <row r="5796" spans="4:5">
      <c r="D5796" s="324"/>
      <c r="E5796" s="566"/>
    </row>
    <row r="5797" spans="4:5">
      <c r="D5797" s="324"/>
      <c r="E5797" s="566"/>
    </row>
    <row r="5798" spans="4:5">
      <c r="D5798" s="324"/>
      <c r="E5798" s="566"/>
    </row>
    <row r="5799" spans="4:5">
      <c r="D5799" s="324"/>
      <c r="E5799" s="566"/>
    </row>
    <row r="5800" spans="4:5">
      <c r="D5800" s="324"/>
      <c r="E5800" s="566"/>
    </row>
    <row r="5801" spans="4:5">
      <c r="D5801" s="324"/>
      <c r="E5801" s="566"/>
    </row>
    <row r="5802" spans="4:5">
      <c r="D5802" s="324"/>
      <c r="E5802" s="566"/>
    </row>
    <row r="5803" spans="4:5">
      <c r="D5803" s="324"/>
      <c r="E5803" s="566"/>
    </row>
    <row r="5804" spans="4:5">
      <c r="D5804" s="324"/>
      <c r="E5804" s="566"/>
    </row>
    <row r="5805" spans="4:5">
      <c r="D5805" s="324"/>
      <c r="E5805" s="566"/>
    </row>
    <row r="5806" spans="4:5">
      <c r="D5806" s="324"/>
      <c r="E5806" s="566"/>
    </row>
    <row r="5807" spans="4:5">
      <c r="D5807" s="324"/>
      <c r="E5807" s="566"/>
    </row>
    <row r="5808" spans="4:5">
      <c r="D5808" s="324"/>
      <c r="E5808" s="566"/>
    </row>
    <row r="5809" spans="4:5">
      <c r="D5809" s="324"/>
      <c r="E5809" s="566"/>
    </row>
    <row r="5810" spans="4:5">
      <c r="D5810" s="324"/>
      <c r="E5810" s="566"/>
    </row>
    <row r="5811" spans="4:5">
      <c r="D5811" s="324"/>
      <c r="E5811" s="566"/>
    </row>
    <row r="5812" spans="4:5">
      <c r="D5812" s="324"/>
      <c r="E5812" s="566"/>
    </row>
    <row r="5813" spans="4:5">
      <c r="D5813" s="324"/>
      <c r="E5813" s="566"/>
    </row>
    <row r="5814" spans="4:5">
      <c r="D5814" s="324"/>
      <c r="E5814" s="566"/>
    </row>
    <row r="5815" spans="4:5">
      <c r="D5815" s="324"/>
      <c r="E5815" s="566"/>
    </row>
    <row r="5816" spans="4:5">
      <c r="D5816" s="324"/>
      <c r="E5816" s="566"/>
    </row>
    <row r="5817" spans="4:5">
      <c r="D5817" s="324"/>
      <c r="E5817" s="566"/>
    </row>
    <row r="5818" spans="4:5">
      <c r="D5818" s="324"/>
      <c r="E5818" s="566"/>
    </row>
    <row r="5819" spans="4:5">
      <c r="D5819" s="324"/>
      <c r="E5819" s="566"/>
    </row>
    <row r="5820" spans="4:5">
      <c r="D5820" s="324"/>
      <c r="E5820" s="566"/>
    </row>
    <row r="5821" spans="4:5">
      <c r="D5821" s="324"/>
      <c r="E5821" s="566"/>
    </row>
    <row r="5822" spans="4:5">
      <c r="D5822" s="324"/>
      <c r="E5822" s="566"/>
    </row>
    <row r="5823" spans="4:5">
      <c r="D5823" s="324"/>
      <c r="E5823" s="566"/>
    </row>
    <row r="5824" spans="4:5">
      <c r="D5824" s="324"/>
      <c r="E5824" s="566"/>
    </row>
    <row r="5825" spans="4:5">
      <c r="D5825" s="324"/>
      <c r="E5825" s="566"/>
    </row>
    <row r="5826" spans="4:5">
      <c r="D5826" s="324"/>
      <c r="E5826" s="566"/>
    </row>
    <row r="5827" spans="4:5">
      <c r="D5827" s="324"/>
      <c r="E5827" s="566"/>
    </row>
    <row r="5828" spans="4:5">
      <c r="D5828" s="324"/>
      <c r="E5828" s="566"/>
    </row>
    <row r="5829" spans="4:5">
      <c r="D5829" s="324"/>
      <c r="E5829" s="566"/>
    </row>
    <row r="5830" spans="4:5">
      <c r="D5830" s="324"/>
      <c r="E5830" s="566"/>
    </row>
    <row r="5831" spans="4:5">
      <c r="D5831" s="324"/>
      <c r="E5831" s="566"/>
    </row>
    <row r="5832" spans="4:5">
      <c r="D5832" s="324"/>
      <c r="E5832" s="566"/>
    </row>
    <row r="5833" spans="4:5">
      <c r="D5833" s="324"/>
      <c r="E5833" s="566"/>
    </row>
    <row r="5834" spans="4:5">
      <c r="D5834" s="324"/>
      <c r="E5834" s="566"/>
    </row>
    <row r="5835" spans="4:5">
      <c r="D5835" s="324"/>
      <c r="E5835" s="566"/>
    </row>
    <row r="5836" spans="4:5">
      <c r="D5836" s="324"/>
      <c r="E5836" s="566"/>
    </row>
    <row r="5837" spans="4:5">
      <c r="D5837" s="324"/>
      <c r="E5837" s="566"/>
    </row>
    <row r="5838" spans="4:5">
      <c r="D5838" s="324"/>
      <c r="E5838" s="566"/>
    </row>
    <row r="5839" spans="4:5">
      <c r="D5839" s="324"/>
      <c r="E5839" s="566"/>
    </row>
    <row r="5840" spans="4:5">
      <c r="D5840" s="324"/>
      <c r="E5840" s="566"/>
    </row>
    <row r="5841" spans="4:5">
      <c r="D5841" s="324"/>
      <c r="E5841" s="566"/>
    </row>
    <row r="5842" spans="4:5">
      <c r="D5842" s="324"/>
      <c r="E5842" s="566"/>
    </row>
    <row r="5843" spans="4:5">
      <c r="D5843" s="324"/>
      <c r="E5843" s="566"/>
    </row>
    <row r="5844" spans="4:5">
      <c r="D5844" s="324"/>
      <c r="E5844" s="566"/>
    </row>
    <row r="5845" spans="4:5">
      <c r="D5845" s="324"/>
      <c r="E5845" s="566"/>
    </row>
    <row r="5846" spans="4:5">
      <c r="D5846" s="324"/>
      <c r="E5846" s="566"/>
    </row>
    <row r="5847" spans="4:5">
      <c r="D5847" s="324"/>
      <c r="E5847" s="566"/>
    </row>
    <row r="5848" spans="4:5">
      <c r="D5848" s="324"/>
      <c r="E5848" s="566"/>
    </row>
    <row r="5849" spans="4:5">
      <c r="D5849" s="324"/>
      <c r="E5849" s="566"/>
    </row>
    <row r="5850" spans="4:5">
      <c r="D5850" s="324"/>
      <c r="E5850" s="566"/>
    </row>
    <row r="5851" spans="4:5">
      <c r="D5851" s="324"/>
      <c r="E5851" s="566"/>
    </row>
    <row r="5852" spans="4:5">
      <c r="D5852" s="324"/>
      <c r="E5852" s="566"/>
    </row>
    <row r="5853" spans="4:5">
      <c r="D5853" s="324"/>
      <c r="E5853" s="566"/>
    </row>
    <row r="5854" spans="4:5">
      <c r="D5854" s="324"/>
      <c r="E5854" s="566"/>
    </row>
    <row r="5855" spans="4:5">
      <c r="D5855" s="324"/>
      <c r="E5855" s="566"/>
    </row>
    <row r="5856" spans="4:5">
      <c r="D5856" s="324"/>
      <c r="E5856" s="566"/>
    </row>
    <row r="5857" spans="4:5">
      <c r="D5857" s="324"/>
      <c r="E5857" s="566"/>
    </row>
    <row r="5858" spans="4:5">
      <c r="D5858" s="324"/>
      <c r="E5858" s="566"/>
    </row>
    <row r="5859" spans="4:5">
      <c r="D5859" s="324"/>
      <c r="E5859" s="566"/>
    </row>
    <row r="5860" spans="4:5">
      <c r="D5860" s="324"/>
      <c r="E5860" s="566"/>
    </row>
    <row r="5861" spans="4:5">
      <c r="D5861" s="324"/>
      <c r="E5861" s="566"/>
    </row>
    <row r="5862" spans="4:5">
      <c r="D5862" s="324"/>
      <c r="E5862" s="566"/>
    </row>
    <row r="5863" spans="4:5">
      <c r="D5863" s="324"/>
      <c r="E5863" s="566"/>
    </row>
    <row r="5864" spans="4:5">
      <c r="D5864" s="324"/>
      <c r="E5864" s="566"/>
    </row>
    <row r="5865" spans="4:5">
      <c r="D5865" s="324"/>
      <c r="E5865" s="566"/>
    </row>
    <row r="5866" spans="4:5">
      <c r="D5866" s="324"/>
      <c r="E5866" s="566"/>
    </row>
    <row r="5867" spans="4:5">
      <c r="D5867" s="324"/>
      <c r="E5867" s="566"/>
    </row>
    <row r="5868" spans="4:5">
      <c r="D5868" s="324"/>
      <c r="E5868" s="566"/>
    </row>
    <row r="5869" spans="4:5">
      <c r="D5869" s="324"/>
      <c r="E5869" s="566"/>
    </row>
    <row r="5870" spans="4:5">
      <c r="D5870" s="324"/>
      <c r="E5870" s="566"/>
    </row>
    <row r="5871" spans="4:5">
      <c r="D5871" s="324"/>
      <c r="E5871" s="566"/>
    </row>
    <row r="5872" spans="4:5">
      <c r="D5872" s="324"/>
      <c r="E5872" s="566"/>
    </row>
    <row r="5873" spans="4:5">
      <c r="D5873" s="324"/>
      <c r="E5873" s="566"/>
    </row>
    <row r="5874" spans="4:5">
      <c r="D5874" s="324"/>
      <c r="E5874" s="566"/>
    </row>
    <row r="5875" spans="4:5">
      <c r="D5875" s="324"/>
      <c r="E5875" s="566"/>
    </row>
    <row r="5876" spans="4:5">
      <c r="D5876" s="324"/>
      <c r="E5876" s="566"/>
    </row>
    <row r="5877" spans="4:5">
      <c r="D5877" s="324"/>
      <c r="E5877" s="566"/>
    </row>
    <row r="5878" spans="4:5">
      <c r="D5878" s="324"/>
      <c r="E5878" s="566"/>
    </row>
    <row r="5879" spans="4:5">
      <c r="D5879" s="324"/>
      <c r="E5879" s="566"/>
    </row>
    <row r="5880" spans="4:5">
      <c r="D5880" s="324"/>
      <c r="E5880" s="566"/>
    </row>
    <row r="5881" spans="4:5">
      <c r="D5881" s="324"/>
      <c r="E5881" s="566"/>
    </row>
    <row r="5882" spans="4:5">
      <c r="D5882" s="324"/>
      <c r="E5882" s="566"/>
    </row>
    <row r="5883" spans="4:5">
      <c r="D5883" s="324"/>
      <c r="E5883" s="566"/>
    </row>
    <row r="5884" spans="4:5">
      <c r="D5884" s="324"/>
      <c r="E5884" s="566"/>
    </row>
    <row r="5885" spans="4:5">
      <c r="D5885" s="324"/>
      <c r="E5885" s="566"/>
    </row>
    <row r="5886" spans="4:5">
      <c r="D5886" s="324"/>
      <c r="E5886" s="566"/>
    </row>
    <row r="5887" spans="4:5">
      <c r="D5887" s="324"/>
      <c r="E5887" s="566"/>
    </row>
    <row r="5888" spans="4:5">
      <c r="D5888" s="324"/>
      <c r="E5888" s="566"/>
    </row>
    <row r="5889" spans="4:5">
      <c r="D5889" s="324"/>
      <c r="E5889" s="566"/>
    </row>
    <row r="5890" spans="4:5">
      <c r="D5890" s="324"/>
      <c r="E5890" s="566"/>
    </row>
    <row r="5891" spans="4:5">
      <c r="D5891" s="324"/>
      <c r="E5891" s="566"/>
    </row>
    <row r="5892" spans="4:5">
      <c r="D5892" s="324"/>
      <c r="E5892" s="566"/>
    </row>
    <row r="5893" spans="4:5">
      <c r="D5893" s="324"/>
      <c r="E5893" s="566"/>
    </row>
    <row r="5894" spans="4:5">
      <c r="D5894" s="324"/>
      <c r="E5894" s="566"/>
    </row>
    <row r="5895" spans="4:5">
      <c r="D5895" s="324"/>
      <c r="E5895" s="566"/>
    </row>
    <row r="5896" spans="4:5">
      <c r="D5896" s="324"/>
      <c r="E5896" s="566"/>
    </row>
    <row r="5897" spans="4:5">
      <c r="D5897" s="324"/>
      <c r="E5897" s="566"/>
    </row>
    <row r="5898" spans="4:5">
      <c r="D5898" s="324"/>
      <c r="E5898" s="566"/>
    </row>
    <row r="5899" spans="4:5">
      <c r="D5899" s="324"/>
      <c r="E5899" s="566"/>
    </row>
    <row r="5900" spans="4:5">
      <c r="D5900" s="324"/>
      <c r="E5900" s="566"/>
    </row>
    <row r="5901" spans="4:5">
      <c r="D5901" s="324"/>
      <c r="E5901" s="566"/>
    </row>
    <row r="5902" spans="4:5">
      <c r="D5902" s="324"/>
      <c r="E5902" s="566"/>
    </row>
    <row r="5903" spans="4:5">
      <c r="D5903" s="324"/>
      <c r="E5903" s="566"/>
    </row>
    <row r="5904" spans="4:5">
      <c r="D5904" s="324"/>
      <c r="E5904" s="566"/>
    </row>
    <row r="5905" spans="4:5">
      <c r="D5905" s="324"/>
      <c r="E5905" s="566"/>
    </row>
    <row r="5906" spans="4:5">
      <c r="D5906" s="324"/>
      <c r="E5906" s="566"/>
    </row>
    <row r="5907" spans="4:5">
      <c r="D5907" s="324"/>
      <c r="E5907" s="566"/>
    </row>
    <row r="5908" spans="4:5">
      <c r="D5908" s="324"/>
      <c r="E5908" s="566"/>
    </row>
    <row r="5909" spans="4:5">
      <c r="D5909" s="324"/>
      <c r="E5909" s="566"/>
    </row>
    <row r="5910" spans="4:5">
      <c r="D5910" s="324"/>
      <c r="E5910" s="566"/>
    </row>
    <row r="5911" spans="4:5">
      <c r="D5911" s="324"/>
      <c r="E5911" s="566"/>
    </row>
    <row r="5912" spans="4:5">
      <c r="D5912" s="324"/>
      <c r="E5912" s="566"/>
    </row>
    <row r="5913" spans="4:5">
      <c r="D5913" s="324"/>
      <c r="E5913" s="566"/>
    </row>
    <row r="5914" spans="4:5">
      <c r="D5914" s="324"/>
      <c r="E5914" s="566"/>
    </row>
    <row r="5915" spans="4:5">
      <c r="D5915" s="324"/>
      <c r="E5915" s="566"/>
    </row>
    <row r="5916" spans="4:5">
      <c r="D5916" s="324"/>
      <c r="E5916" s="566"/>
    </row>
    <row r="5917" spans="4:5">
      <c r="D5917" s="324"/>
      <c r="E5917" s="566"/>
    </row>
    <row r="5918" spans="4:5">
      <c r="D5918" s="324"/>
      <c r="E5918" s="566"/>
    </row>
    <row r="5919" spans="4:5">
      <c r="D5919" s="324"/>
      <c r="E5919" s="566"/>
    </row>
    <row r="5920" spans="4:5">
      <c r="D5920" s="324"/>
      <c r="E5920" s="566"/>
    </row>
    <row r="5921" spans="4:5">
      <c r="D5921" s="324"/>
      <c r="E5921" s="566"/>
    </row>
    <row r="5922" spans="4:5">
      <c r="D5922" s="324"/>
      <c r="E5922" s="566"/>
    </row>
    <row r="5923" spans="4:5">
      <c r="D5923" s="324"/>
      <c r="E5923" s="566"/>
    </row>
    <row r="5924" spans="4:5">
      <c r="D5924" s="324"/>
      <c r="E5924" s="566"/>
    </row>
    <row r="5925" spans="4:5">
      <c r="D5925" s="324"/>
      <c r="E5925" s="566"/>
    </row>
    <row r="5926" spans="4:5">
      <c r="D5926" s="324"/>
      <c r="E5926" s="566"/>
    </row>
    <row r="5927" spans="4:5">
      <c r="D5927" s="324"/>
      <c r="E5927" s="566"/>
    </row>
    <row r="5928" spans="4:5">
      <c r="D5928" s="324"/>
      <c r="E5928" s="566"/>
    </row>
    <row r="5929" spans="4:5">
      <c r="D5929" s="324"/>
      <c r="E5929" s="566"/>
    </row>
    <row r="5930" spans="4:5">
      <c r="D5930" s="324"/>
      <c r="E5930" s="566"/>
    </row>
    <row r="5931" spans="4:5">
      <c r="D5931" s="324"/>
      <c r="E5931" s="566"/>
    </row>
    <row r="5932" spans="4:5">
      <c r="D5932" s="324"/>
      <c r="E5932" s="566"/>
    </row>
    <row r="5933" spans="4:5">
      <c r="D5933" s="324"/>
      <c r="E5933" s="566"/>
    </row>
    <row r="5934" spans="4:5">
      <c r="D5934" s="324"/>
      <c r="E5934" s="566"/>
    </row>
    <row r="5935" spans="4:5">
      <c r="D5935" s="324"/>
      <c r="E5935" s="566"/>
    </row>
    <row r="5936" spans="4:5">
      <c r="D5936" s="324"/>
      <c r="E5936" s="566"/>
    </row>
    <row r="5937" spans="4:5">
      <c r="D5937" s="324"/>
      <c r="E5937" s="566"/>
    </row>
    <row r="5938" spans="4:5">
      <c r="D5938" s="324"/>
      <c r="E5938" s="566"/>
    </row>
    <row r="5939" spans="4:5">
      <c r="D5939" s="324"/>
      <c r="E5939" s="566"/>
    </row>
    <row r="5940" spans="4:5">
      <c r="D5940" s="324"/>
      <c r="E5940" s="566"/>
    </row>
    <row r="5941" spans="4:5">
      <c r="D5941" s="324"/>
      <c r="E5941" s="566"/>
    </row>
    <row r="5942" spans="4:5">
      <c r="D5942" s="324"/>
      <c r="E5942" s="566"/>
    </row>
    <row r="5943" spans="4:5">
      <c r="D5943" s="324"/>
      <c r="E5943" s="566"/>
    </row>
    <row r="5944" spans="4:5">
      <c r="D5944" s="324"/>
      <c r="E5944" s="566"/>
    </row>
    <row r="5945" spans="4:5">
      <c r="D5945" s="324"/>
      <c r="E5945" s="566"/>
    </row>
    <row r="5946" spans="4:5">
      <c r="D5946" s="324"/>
      <c r="E5946" s="566"/>
    </row>
    <row r="5947" spans="4:5">
      <c r="D5947" s="324"/>
      <c r="E5947" s="566"/>
    </row>
    <row r="5948" spans="4:5">
      <c r="D5948" s="324"/>
      <c r="E5948" s="566"/>
    </row>
    <row r="5949" spans="4:5">
      <c r="D5949" s="324"/>
      <c r="E5949" s="566"/>
    </row>
    <row r="5950" spans="4:5">
      <c r="D5950" s="324"/>
      <c r="E5950" s="566"/>
    </row>
    <row r="5951" spans="4:5">
      <c r="D5951" s="324"/>
      <c r="E5951" s="566"/>
    </row>
    <row r="5952" spans="4:5">
      <c r="D5952" s="324"/>
      <c r="E5952" s="566"/>
    </row>
    <row r="5953" spans="4:5">
      <c r="D5953" s="324"/>
      <c r="E5953" s="566"/>
    </row>
    <row r="5954" spans="4:5">
      <c r="D5954" s="324"/>
      <c r="E5954" s="566"/>
    </row>
    <row r="5955" spans="4:5">
      <c r="D5955" s="324"/>
      <c r="E5955" s="566"/>
    </row>
    <row r="5956" spans="4:5">
      <c r="D5956" s="324"/>
      <c r="E5956" s="566"/>
    </row>
    <row r="5957" spans="4:5">
      <c r="D5957" s="324"/>
      <c r="E5957" s="566"/>
    </row>
    <row r="5958" spans="4:5">
      <c r="D5958" s="324"/>
      <c r="E5958" s="566"/>
    </row>
    <row r="5959" spans="4:5">
      <c r="D5959" s="324"/>
      <c r="E5959" s="566"/>
    </row>
    <row r="5960" spans="4:5">
      <c r="D5960" s="324"/>
      <c r="E5960" s="566"/>
    </row>
    <row r="5961" spans="4:5">
      <c r="D5961" s="324"/>
      <c r="E5961" s="566"/>
    </row>
    <row r="5962" spans="4:5">
      <c r="D5962" s="324"/>
      <c r="E5962" s="566"/>
    </row>
    <row r="5963" spans="4:5">
      <c r="D5963" s="324"/>
      <c r="E5963" s="566"/>
    </row>
    <row r="5964" spans="4:5">
      <c r="D5964" s="324"/>
      <c r="E5964" s="566"/>
    </row>
    <row r="5965" spans="4:5">
      <c r="D5965" s="324"/>
      <c r="E5965" s="566"/>
    </row>
    <row r="5966" spans="4:5">
      <c r="D5966" s="324"/>
      <c r="E5966" s="566"/>
    </row>
    <row r="5967" spans="4:5">
      <c r="D5967" s="324"/>
      <c r="E5967" s="566"/>
    </row>
    <row r="5968" spans="4:5">
      <c r="D5968" s="324"/>
      <c r="E5968" s="566"/>
    </row>
    <row r="5969" spans="4:5">
      <c r="D5969" s="324"/>
      <c r="E5969" s="566"/>
    </row>
    <row r="5970" spans="4:5">
      <c r="D5970" s="324"/>
      <c r="E5970" s="566"/>
    </row>
    <row r="5971" spans="4:5">
      <c r="D5971" s="324"/>
      <c r="E5971" s="566"/>
    </row>
    <row r="5972" spans="4:5">
      <c r="D5972" s="324"/>
      <c r="E5972" s="566"/>
    </row>
    <row r="5973" spans="4:5">
      <c r="D5973" s="324"/>
      <c r="E5973" s="566"/>
    </row>
    <row r="5974" spans="4:5">
      <c r="D5974" s="324"/>
      <c r="E5974" s="566"/>
    </row>
    <row r="5975" spans="4:5">
      <c r="D5975" s="324"/>
      <c r="E5975" s="566"/>
    </row>
    <row r="5976" spans="4:5">
      <c r="D5976" s="324"/>
      <c r="E5976" s="566"/>
    </row>
    <row r="5977" spans="4:5">
      <c r="D5977" s="324"/>
      <c r="E5977" s="566"/>
    </row>
    <row r="5978" spans="4:5">
      <c r="D5978" s="324"/>
      <c r="E5978" s="566"/>
    </row>
    <row r="5979" spans="4:5">
      <c r="D5979" s="324"/>
      <c r="E5979" s="566"/>
    </row>
    <row r="5980" spans="4:5">
      <c r="D5980" s="324"/>
      <c r="E5980" s="566"/>
    </row>
    <row r="5981" spans="4:5">
      <c r="D5981" s="324"/>
      <c r="E5981" s="566"/>
    </row>
    <row r="5982" spans="4:5">
      <c r="D5982" s="324"/>
      <c r="E5982" s="566"/>
    </row>
    <row r="5983" spans="4:5">
      <c r="D5983" s="324"/>
      <c r="E5983" s="566"/>
    </row>
    <row r="5984" spans="4:5">
      <c r="D5984" s="324"/>
      <c r="E5984" s="566"/>
    </row>
    <row r="5985" spans="4:5">
      <c r="D5985" s="324"/>
      <c r="E5985" s="566"/>
    </row>
    <row r="5986" spans="4:5">
      <c r="D5986" s="324"/>
      <c r="E5986" s="566"/>
    </row>
    <row r="5987" spans="4:5">
      <c r="D5987" s="324"/>
      <c r="E5987" s="566"/>
    </row>
    <row r="5988" spans="4:5">
      <c r="D5988" s="324"/>
      <c r="E5988" s="566"/>
    </row>
    <row r="5989" spans="4:5">
      <c r="D5989" s="324"/>
      <c r="E5989" s="566"/>
    </row>
    <row r="5990" spans="4:5">
      <c r="D5990" s="324"/>
      <c r="E5990" s="566"/>
    </row>
    <row r="5991" spans="4:5">
      <c r="D5991" s="324"/>
      <c r="E5991" s="566"/>
    </row>
    <row r="5992" spans="4:5">
      <c r="D5992" s="324"/>
      <c r="E5992" s="566"/>
    </row>
    <row r="5993" spans="4:5">
      <c r="D5993" s="324"/>
      <c r="E5993" s="566"/>
    </row>
    <row r="5994" spans="4:5">
      <c r="D5994" s="324"/>
      <c r="E5994" s="566"/>
    </row>
    <row r="5995" spans="4:5">
      <c r="D5995" s="324"/>
      <c r="E5995" s="566"/>
    </row>
    <row r="5996" spans="4:5">
      <c r="D5996" s="324"/>
      <c r="E5996" s="566"/>
    </row>
    <row r="5997" spans="4:5">
      <c r="D5997" s="324"/>
      <c r="E5997" s="566"/>
    </row>
    <row r="5998" spans="4:5">
      <c r="D5998" s="324"/>
      <c r="E5998" s="566"/>
    </row>
    <row r="5999" spans="4:5">
      <c r="D5999" s="324"/>
      <c r="E5999" s="566"/>
    </row>
    <row r="6000" spans="4:5">
      <c r="D6000" s="324"/>
      <c r="E6000" s="566"/>
    </row>
    <row r="6001" spans="4:5">
      <c r="D6001" s="324"/>
      <c r="E6001" s="566"/>
    </row>
    <row r="6002" spans="4:5">
      <c r="D6002" s="324"/>
      <c r="E6002" s="566"/>
    </row>
    <row r="6003" spans="4:5">
      <c r="D6003" s="324"/>
      <c r="E6003" s="566"/>
    </row>
    <row r="6004" spans="4:5">
      <c r="D6004" s="324"/>
      <c r="E6004" s="566"/>
    </row>
    <row r="6005" spans="4:5">
      <c r="D6005" s="324"/>
      <c r="E6005" s="566"/>
    </row>
    <row r="6006" spans="4:5">
      <c r="D6006" s="324"/>
      <c r="E6006" s="566"/>
    </row>
    <row r="6007" spans="4:5">
      <c r="D6007" s="324"/>
      <c r="E6007" s="566"/>
    </row>
    <row r="6008" spans="4:5">
      <c r="D6008" s="324"/>
      <c r="E6008" s="566"/>
    </row>
    <row r="6009" spans="4:5">
      <c r="D6009" s="324"/>
      <c r="E6009" s="566"/>
    </row>
    <row r="6010" spans="4:5">
      <c r="D6010" s="324"/>
      <c r="E6010" s="566"/>
    </row>
    <row r="6011" spans="4:5">
      <c r="D6011" s="324"/>
      <c r="E6011" s="566"/>
    </row>
    <row r="6012" spans="4:5">
      <c r="D6012" s="324"/>
      <c r="E6012" s="566"/>
    </row>
    <row r="6013" spans="4:5">
      <c r="D6013" s="324"/>
      <c r="E6013" s="566"/>
    </row>
    <row r="6014" spans="4:5">
      <c r="D6014" s="324"/>
      <c r="E6014" s="566"/>
    </row>
    <row r="6015" spans="4:5">
      <c r="D6015" s="324"/>
      <c r="E6015" s="566"/>
    </row>
    <row r="6016" spans="4:5">
      <c r="D6016" s="324"/>
      <c r="E6016" s="566"/>
    </row>
    <row r="6017" spans="4:5">
      <c r="D6017" s="324"/>
      <c r="E6017" s="566"/>
    </row>
    <row r="6018" spans="4:5">
      <c r="D6018" s="324"/>
      <c r="E6018" s="566"/>
    </row>
    <row r="6019" spans="4:5">
      <c r="D6019" s="324"/>
      <c r="E6019" s="566"/>
    </row>
    <row r="6020" spans="4:5">
      <c r="D6020" s="324"/>
      <c r="E6020" s="566"/>
    </row>
    <row r="6021" spans="4:5">
      <c r="D6021" s="324"/>
      <c r="E6021" s="566"/>
    </row>
    <row r="6022" spans="4:5">
      <c r="D6022" s="324"/>
      <c r="E6022" s="566"/>
    </row>
    <row r="6023" spans="4:5">
      <c r="D6023" s="324"/>
      <c r="E6023" s="566"/>
    </row>
    <row r="6024" spans="4:5">
      <c r="D6024" s="324"/>
      <c r="E6024" s="566"/>
    </row>
    <row r="6025" spans="4:5">
      <c r="D6025" s="324"/>
      <c r="E6025" s="566"/>
    </row>
    <row r="6026" spans="4:5">
      <c r="D6026" s="324"/>
      <c r="E6026" s="566"/>
    </row>
    <row r="6027" spans="4:5">
      <c r="D6027" s="324"/>
      <c r="E6027" s="566"/>
    </row>
    <row r="6028" spans="4:5">
      <c r="D6028" s="324"/>
      <c r="E6028" s="566"/>
    </row>
    <row r="6029" spans="4:5">
      <c r="D6029" s="324"/>
      <c r="E6029" s="566"/>
    </row>
    <row r="6030" spans="4:5">
      <c r="D6030" s="324"/>
      <c r="E6030" s="566"/>
    </row>
    <row r="6031" spans="4:5">
      <c r="D6031" s="324"/>
      <c r="E6031" s="566"/>
    </row>
    <row r="6032" spans="4:5">
      <c r="D6032" s="324"/>
      <c r="E6032" s="566"/>
    </row>
    <row r="6033" spans="4:5">
      <c r="D6033" s="324"/>
      <c r="E6033" s="566"/>
    </row>
    <row r="6034" spans="4:5">
      <c r="D6034" s="324"/>
      <c r="E6034" s="566"/>
    </row>
    <row r="6035" spans="4:5">
      <c r="D6035" s="324"/>
      <c r="E6035" s="566"/>
    </row>
    <row r="6036" spans="4:5">
      <c r="D6036" s="324"/>
      <c r="E6036" s="566"/>
    </row>
    <row r="6037" spans="4:5">
      <c r="D6037" s="324"/>
      <c r="E6037" s="566"/>
    </row>
    <row r="6038" spans="4:5">
      <c r="D6038" s="324"/>
      <c r="E6038" s="566"/>
    </row>
    <row r="6039" spans="4:5">
      <c r="D6039" s="324"/>
      <c r="E6039" s="566"/>
    </row>
    <row r="6040" spans="4:5">
      <c r="D6040" s="324"/>
      <c r="E6040" s="566"/>
    </row>
    <row r="6041" spans="4:5">
      <c r="D6041" s="324"/>
      <c r="E6041" s="566"/>
    </row>
    <row r="6042" spans="4:5">
      <c r="D6042" s="324"/>
      <c r="E6042" s="566"/>
    </row>
    <row r="6043" spans="4:5">
      <c r="D6043" s="324"/>
      <c r="E6043" s="566"/>
    </row>
    <row r="6044" spans="4:5">
      <c r="D6044" s="324"/>
      <c r="E6044" s="566"/>
    </row>
    <row r="6045" spans="4:5">
      <c r="D6045" s="324"/>
      <c r="E6045" s="566"/>
    </row>
    <row r="6046" spans="4:5">
      <c r="D6046" s="324"/>
      <c r="E6046" s="566"/>
    </row>
    <row r="6047" spans="4:5">
      <c r="D6047" s="324"/>
      <c r="E6047" s="566"/>
    </row>
    <row r="6048" spans="4:5">
      <c r="D6048" s="324"/>
      <c r="E6048" s="566"/>
    </row>
    <row r="6049" spans="4:5">
      <c r="D6049" s="324"/>
      <c r="E6049" s="566"/>
    </row>
    <row r="6050" spans="4:5">
      <c r="D6050" s="324"/>
      <c r="E6050" s="566"/>
    </row>
    <row r="6051" spans="4:5">
      <c r="D6051" s="324"/>
      <c r="E6051" s="566"/>
    </row>
    <row r="6052" spans="4:5">
      <c r="D6052" s="324"/>
      <c r="E6052" s="566"/>
    </row>
    <row r="6053" spans="4:5">
      <c r="D6053" s="324"/>
      <c r="E6053" s="566"/>
    </row>
    <row r="6054" spans="4:5">
      <c r="D6054" s="324"/>
      <c r="E6054" s="566"/>
    </row>
    <row r="6055" spans="4:5">
      <c r="D6055" s="324"/>
      <c r="E6055" s="566"/>
    </row>
    <row r="6056" spans="4:5">
      <c r="D6056" s="324"/>
      <c r="E6056" s="566"/>
    </row>
    <row r="6057" spans="4:5">
      <c r="D6057" s="324"/>
      <c r="E6057" s="566"/>
    </row>
    <row r="6058" spans="4:5">
      <c r="D6058" s="324"/>
      <c r="E6058" s="566"/>
    </row>
    <row r="6059" spans="4:5">
      <c r="D6059" s="324"/>
      <c r="E6059" s="566"/>
    </row>
    <row r="6060" spans="4:5">
      <c r="D6060" s="324"/>
      <c r="E6060" s="566"/>
    </row>
    <row r="6061" spans="4:5">
      <c r="D6061" s="324"/>
      <c r="E6061" s="566"/>
    </row>
    <row r="6062" spans="4:5">
      <c r="D6062" s="324"/>
      <c r="E6062" s="566"/>
    </row>
    <row r="6063" spans="4:5">
      <c r="D6063" s="324"/>
      <c r="E6063" s="566"/>
    </row>
    <row r="6064" spans="4:5">
      <c r="D6064" s="324"/>
      <c r="E6064" s="566"/>
    </row>
    <row r="6065" spans="4:5">
      <c r="D6065" s="324"/>
      <c r="E6065" s="566"/>
    </row>
    <row r="6066" spans="4:5">
      <c r="D6066" s="324"/>
      <c r="E6066" s="566"/>
    </row>
    <row r="6067" spans="4:5">
      <c r="D6067" s="324"/>
      <c r="E6067" s="566"/>
    </row>
    <row r="6068" spans="4:5">
      <c r="D6068" s="324"/>
      <c r="E6068" s="566"/>
    </row>
    <row r="6069" spans="4:5">
      <c r="D6069" s="324"/>
      <c r="E6069" s="566"/>
    </row>
    <row r="6070" spans="4:5">
      <c r="D6070" s="324"/>
      <c r="E6070" s="566"/>
    </row>
    <row r="6071" spans="4:5">
      <c r="D6071" s="324"/>
      <c r="E6071" s="566"/>
    </row>
    <row r="6072" spans="4:5">
      <c r="D6072" s="324"/>
      <c r="E6072" s="566"/>
    </row>
    <row r="6073" spans="4:5">
      <c r="D6073" s="324"/>
      <c r="E6073" s="566"/>
    </row>
    <row r="6074" spans="4:5">
      <c r="D6074" s="324"/>
      <c r="E6074" s="566"/>
    </row>
    <row r="6075" spans="4:5">
      <c r="D6075" s="324"/>
      <c r="E6075" s="566"/>
    </row>
    <row r="6076" spans="4:5">
      <c r="D6076" s="324"/>
      <c r="E6076" s="566"/>
    </row>
    <row r="6077" spans="4:5">
      <c r="D6077" s="324"/>
      <c r="E6077" s="566"/>
    </row>
    <row r="6078" spans="4:5">
      <c r="D6078" s="324"/>
      <c r="E6078" s="566"/>
    </row>
    <row r="6079" spans="4:5">
      <c r="D6079" s="324"/>
      <c r="E6079" s="566"/>
    </row>
    <row r="6080" spans="4:5">
      <c r="D6080" s="324"/>
      <c r="E6080" s="566"/>
    </row>
    <row r="6081" spans="4:5">
      <c r="D6081" s="324"/>
      <c r="E6081" s="566"/>
    </row>
    <row r="6082" spans="4:5">
      <c r="D6082" s="324"/>
      <c r="E6082" s="566"/>
    </row>
    <row r="6083" spans="4:5">
      <c r="D6083" s="324"/>
      <c r="E6083" s="566"/>
    </row>
    <row r="6084" spans="4:5">
      <c r="D6084" s="324"/>
      <c r="E6084" s="566"/>
    </row>
    <row r="6085" spans="4:5">
      <c r="D6085" s="324"/>
      <c r="E6085" s="566"/>
    </row>
    <row r="6086" spans="4:5">
      <c r="D6086" s="324"/>
      <c r="E6086" s="566"/>
    </row>
    <row r="6087" spans="4:5">
      <c r="D6087" s="324"/>
      <c r="E6087" s="566"/>
    </row>
    <row r="6088" spans="4:5">
      <c r="D6088" s="324"/>
      <c r="E6088" s="566"/>
    </row>
    <row r="6089" spans="4:5">
      <c r="D6089" s="324"/>
      <c r="E6089" s="566"/>
    </row>
    <row r="6090" spans="4:5">
      <c r="D6090" s="324"/>
      <c r="E6090" s="566"/>
    </row>
    <row r="6091" spans="4:5">
      <c r="D6091" s="324"/>
      <c r="E6091" s="566"/>
    </row>
    <row r="6092" spans="4:5">
      <c r="D6092" s="324"/>
      <c r="E6092" s="566"/>
    </row>
    <row r="6093" spans="4:5">
      <c r="D6093" s="324"/>
      <c r="E6093" s="566"/>
    </row>
    <row r="6094" spans="4:5">
      <c r="D6094" s="324"/>
      <c r="E6094" s="566"/>
    </row>
    <row r="6095" spans="4:5">
      <c r="D6095" s="324"/>
      <c r="E6095" s="566"/>
    </row>
    <row r="6096" spans="4:5">
      <c r="D6096" s="324"/>
      <c r="E6096" s="566"/>
    </row>
    <row r="6097" spans="4:5">
      <c r="D6097" s="324"/>
      <c r="E6097" s="566"/>
    </row>
    <row r="6098" spans="4:5">
      <c r="D6098" s="324"/>
      <c r="E6098" s="566"/>
    </row>
    <row r="6099" spans="4:5">
      <c r="D6099" s="324"/>
      <c r="E6099" s="566"/>
    </row>
    <row r="6100" spans="4:5">
      <c r="D6100" s="324"/>
      <c r="E6100" s="566"/>
    </row>
    <row r="6101" spans="4:5">
      <c r="D6101" s="324"/>
      <c r="E6101" s="566"/>
    </row>
    <row r="6102" spans="4:5">
      <c r="D6102" s="324"/>
      <c r="E6102" s="566"/>
    </row>
    <row r="6103" spans="4:5">
      <c r="D6103" s="324"/>
      <c r="E6103" s="566"/>
    </row>
    <row r="6104" spans="4:5">
      <c r="D6104" s="324"/>
      <c r="E6104" s="566"/>
    </row>
    <row r="6105" spans="4:5">
      <c r="D6105" s="324"/>
      <c r="E6105" s="566"/>
    </row>
    <row r="6106" spans="4:5">
      <c r="D6106" s="324"/>
      <c r="E6106" s="566"/>
    </row>
    <row r="6107" spans="4:5">
      <c r="D6107" s="324"/>
      <c r="E6107" s="566"/>
    </row>
    <row r="6108" spans="4:5">
      <c r="D6108" s="324"/>
      <c r="E6108" s="566"/>
    </row>
    <row r="6109" spans="4:5">
      <c r="D6109" s="324"/>
      <c r="E6109" s="566"/>
    </row>
    <row r="6110" spans="4:5">
      <c r="D6110" s="324"/>
      <c r="E6110" s="566"/>
    </row>
    <row r="6111" spans="4:5">
      <c r="D6111" s="324"/>
      <c r="E6111" s="566"/>
    </row>
    <row r="6112" spans="4:5">
      <c r="D6112" s="324"/>
      <c r="E6112" s="566"/>
    </row>
    <row r="6113" spans="4:5">
      <c r="D6113" s="324"/>
      <c r="E6113" s="566"/>
    </row>
    <row r="6114" spans="4:5">
      <c r="D6114" s="324"/>
      <c r="E6114" s="566"/>
    </row>
    <row r="6115" spans="4:5">
      <c r="D6115" s="324"/>
      <c r="E6115" s="566"/>
    </row>
    <row r="6116" spans="4:5">
      <c r="D6116" s="324"/>
      <c r="E6116" s="566"/>
    </row>
    <row r="6117" spans="4:5">
      <c r="D6117" s="324"/>
      <c r="E6117" s="566"/>
    </row>
    <row r="6118" spans="4:5">
      <c r="D6118" s="324"/>
      <c r="E6118" s="566"/>
    </row>
    <row r="6119" spans="4:5">
      <c r="D6119" s="324"/>
      <c r="E6119" s="566"/>
    </row>
    <row r="6120" spans="4:5">
      <c r="D6120" s="324"/>
      <c r="E6120" s="566"/>
    </row>
    <row r="6121" spans="4:5">
      <c r="D6121" s="324"/>
      <c r="E6121" s="566"/>
    </row>
    <row r="6122" spans="4:5">
      <c r="D6122" s="324"/>
      <c r="E6122" s="566"/>
    </row>
    <row r="6123" spans="4:5">
      <c r="D6123" s="324"/>
      <c r="E6123" s="566"/>
    </row>
    <row r="6124" spans="4:5">
      <c r="D6124" s="324"/>
      <c r="E6124" s="566"/>
    </row>
    <row r="6125" spans="4:5">
      <c r="D6125" s="324"/>
      <c r="E6125" s="566"/>
    </row>
    <row r="6126" spans="4:5">
      <c r="D6126" s="324"/>
      <c r="E6126" s="566"/>
    </row>
    <row r="6127" spans="4:5">
      <c r="D6127" s="324"/>
      <c r="E6127" s="566"/>
    </row>
    <row r="6128" spans="4:5">
      <c r="D6128" s="324"/>
      <c r="E6128" s="566"/>
    </row>
    <row r="6129" spans="4:5">
      <c r="D6129" s="324"/>
      <c r="E6129" s="566"/>
    </row>
    <row r="6130" spans="4:5">
      <c r="D6130" s="324"/>
      <c r="E6130" s="566"/>
    </row>
    <row r="6131" spans="4:5">
      <c r="D6131" s="324"/>
      <c r="E6131" s="566"/>
    </row>
    <row r="6132" spans="4:5">
      <c r="D6132" s="324"/>
      <c r="E6132" s="566"/>
    </row>
    <row r="6133" spans="4:5">
      <c r="D6133" s="324"/>
      <c r="E6133" s="566"/>
    </row>
    <row r="6134" spans="4:5">
      <c r="D6134" s="324"/>
      <c r="E6134" s="566"/>
    </row>
    <row r="6135" spans="4:5">
      <c r="D6135" s="324"/>
      <c r="E6135" s="566"/>
    </row>
    <row r="6136" spans="4:5">
      <c r="D6136" s="324"/>
      <c r="E6136" s="566"/>
    </row>
    <row r="6137" spans="4:5">
      <c r="D6137" s="324"/>
      <c r="E6137" s="566"/>
    </row>
    <row r="6138" spans="4:5">
      <c r="D6138" s="324"/>
      <c r="E6138" s="566"/>
    </row>
    <row r="6139" spans="4:5">
      <c r="D6139" s="324"/>
      <c r="E6139" s="566"/>
    </row>
    <row r="6140" spans="4:5">
      <c r="D6140" s="324"/>
      <c r="E6140" s="566"/>
    </row>
    <row r="6141" spans="4:5">
      <c r="D6141" s="324"/>
      <c r="E6141" s="566"/>
    </row>
    <row r="6142" spans="4:5">
      <c r="D6142" s="324"/>
      <c r="E6142" s="566"/>
    </row>
    <row r="6143" spans="4:5">
      <c r="D6143" s="324"/>
      <c r="E6143" s="566"/>
    </row>
    <row r="6144" spans="4:5">
      <c r="D6144" s="324"/>
      <c r="E6144" s="566"/>
    </row>
    <row r="6145" spans="4:5">
      <c r="D6145" s="324"/>
      <c r="E6145" s="566"/>
    </row>
    <row r="6146" spans="4:5">
      <c r="D6146" s="324"/>
      <c r="E6146" s="566"/>
    </row>
    <row r="6147" spans="4:5">
      <c r="D6147" s="324"/>
      <c r="E6147" s="566"/>
    </row>
    <row r="6148" spans="4:5">
      <c r="D6148" s="324"/>
      <c r="E6148" s="566"/>
    </row>
    <row r="6149" spans="4:5">
      <c r="D6149" s="324"/>
      <c r="E6149" s="566"/>
    </row>
    <row r="6150" spans="4:5">
      <c r="D6150" s="324"/>
      <c r="E6150" s="566"/>
    </row>
    <row r="6151" spans="4:5">
      <c r="D6151" s="324"/>
      <c r="E6151" s="566"/>
    </row>
    <row r="6152" spans="4:5">
      <c r="D6152" s="324"/>
      <c r="E6152" s="566"/>
    </row>
    <row r="6153" spans="4:5">
      <c r="D6153" s="324"/>
      <c r="E6153" s="566"/>
    </row>
    <row r="6154" spans="4:5">
      <c r="D6154" s="324"/>
      <c r="E6154" s="566"/>
    </row>
    <row r="6155" spans="4:5">
      <c r="D6155" s="324"/>
      <c r="E6155" s="566"/>
    </row>
    <row r="6156" spans="4:5">
      <c r="D6156" s="324"/>
      <c r="E6156" s="566"/>
    </row>
    <row r="6157" spans="4:5">
      <c r="D6157" s="324"/>
      <c r="E6157" s="566"/>
    </row>
    <row r="6158" spans="4:5">
      <c r="D6158" s="324"/>
      <c r="E6158" s="566"/>
    </row>
    <row r="6159" spans="4:5">
      <c r="D6159" s="324"/>
      <c r="E6159" s="566"/>
    </row>
    <row r="6160" spans="4:5">
      <c r="D6160" s="324"/>
      <c r="E6160" s="566"/>
    </row>
    <row r="6161" spans="4:5">
      <c r="D6161" s="324"/>
      <c r="E6161" s="566"/>
    </row>
    <row r="6162" spans="4:5">
      <c r="D6162" s="324"/>
      <c r="E6162" s="566"/>
    </row>
    <row r="6163" spans="4:5">
      <c r="D6163" s="324"/>
      <c r="E6163" s="566"/>
    </row>
    <row r="6164" spans="4:5">
      <c r="D6164" s="324"/>
      <c r="E6164" s="566"/>
    </row>
    <row r="6165" spans="4:5">
      <c r="D6165" s="324"/>
      <c r="E6165" s="566"/>
    </row>
    <row r="6166" spans="4:5">
      <c r="D6166" s="324"/>
      <c r="E6166" s="566"/>
    </row>
    <row r="6167" spans="4:5">
      <c r="D6167" s="324"/>
      <c r="E6167" s="566"/>
    </row>
    <row r="6168" spans="4:5">
      <c r="D6168" s="324"/>
      <c r="E6168" s="566"/>
    </row>
    <row r="6169" spans="4:5">
      <c r="D6169" s="324"/>
      <c r="E6169" s="566"/>
    </row>
    <row r="6170" spans="4:5">
      <c r="D6170" s="324"/>
      <c r="E6170" s="566"/>
    </row>
    <row r="6171" spans="4:5">
      <c r="D6171" s="324"/>
      <c r="E6171" s="566"/>
    </row>
    <row r="6172" spans="4:5">
      <c r="D6172" s="324"/>
      <c r="E6172" s="566"/>
    </row>
    <row r="6173" spans="4:5">
      <c r="D6173" s="324"/>
      <c r="E6173" s="566"/>
    </row>
    <row r="6174" spans="4:5">
      <c r="D6174" s="324"/>
      <c r="E6174" s="566"/>
    </row>
    <row r="6175" spans="4:5">
      <c r="D6175" s="324"/>
      <c r="E6175" s="566"/>
    </row>
    <row r="6176" spans="4:5">
      <c r="D6176" s="324"/>
      <c r="E6176" s="566"/>
    </row>
    <row r="6177" spans="4:5">
      <c r="D6177" s="324"/>
      <c r="E6177" s="566"/>
    </row>
    <row r="6178" spans="4:5">
      <c r="D6178" s="324"/>
      <c r="E6178" s="566"/>
    </row>
    <row r="6179" spans="4:5">
      <c r="D6179" s="324"/>
      <c r="E6179" s="566"/>
    </row>
    <row r="6180" spans="4:5">
      <c r="D6180" s="324"/>
      <c r="E6180" s="566"/>
    </row>
    <row r="6181" spans="4:5">
      <c r="D6181" s="324"/>
      <c r="E6181" s="566"/>
    </row>
    <row r="6182" spans="4:5">
      <c r="D6182" s="324"/>
      <c r="E6182" s="566"/>
    </row>
    <row r="6183" spans="4:5">
      <c r="D6183" s="324"/>
      <c r="E6183" s="566"/>
    </row>
    <row r="6184" spans="4:5">
      <c r="D6184" s="324"/>
      <c r="E6184" s="566"/>
    </row>
    <row r="6185" spans="4:5">
      <c r="D6185" s="324"/>
      <c r="E6185" s="566"/>
    </row>
    <row r="6186" spans="4:5">
      <c r="D6186" s="324"/>
      <c r="E6186" s="566"/>
    </row>
    <row r="6187" spans="4:5">
      <c r="D6187" s="324"/>
      <c r="E6187" s="566"/>
    </row>
    <row r="6188" spans="4:5">
      <c r="D6188" s="324"/>
      <c r="E6188" s="566"/>
    </row>
    <row r="6189" spans="4:5">
      <c r="D6189" s="324"/>
      <c r="E6189" s="566"/>
    </row>
    <row r="6190" spans="4:5">
      <c r="D6190" s="324"/>
      <c r="E6190" s="566"/>
    </row>
    <row r="6191" spans="4:5">
      <c r="D6191" s="324"/>
      <c r="E6191" s="566"/>
    </row>
    <row r="6192" spans="4:5">
      <c r="D6192" s="324"/>
      <c r="E6192" s="566"/>
    </row>
    <row r="6193" spans="4:5">
      <c r="D6193" s="324"/>
      <c r="E6193" s="566"/>
    </row>
    <row r="6194" spans="4:5">
      <c r="D6194" s="324"/>
      <c r="E6194" s="566"/>
    </row>
    <row r="6195" spans="4:5">
      <c r="D6195" s="324"/>
      <c r="E6195" s="566"/>
    </row>
    <row r="6196" spans="4:5">
      <c r="D6196" s="324"/>
      <c r="E6196" s="566"/>
    </row>
    <row r="6197" spans="4:5">
      <c r="D6197" s="324"/>
      <c r="E6197" s="566"/>
    </row>
    <row r="6198" spans="4:5">
      <c r="D6198" s="324"/>
      <c r="E6198" s="566"/>
    </row>
    <row r="6199" spans="4:5">
      <c r="D6199" s="324"/>
      <c r="E6199" s="566"/>
    </row>
    <row r="6200" spans="4:5">
      <c r="D6200" s="324"/>
      <c r="E6200" s="566"/>
    </row>
    <row r="6201" spans="4:5">
      <c r="D6201" s="324"/>
      <c r="E6201" s="566"/>
    </row>
    <row r="6202" spans="4:5">
      <c r="D6202" s="324"/>
      <c r="E6202" s="566"/>
    </row>
    <row r="6203" spans="4:5">
      <c r="D6203" s="324"/>
      <c r="E6203" s="566"/>
    </row>
    <row r="6204" spans="4:5">
      <c r="D6204" s="324"/>
      <c r="E6204" s="566"/>
    </row>
    <row r="6205" spans="4:5">
      <c r="D6205" s="324"/>
      <c r="E6205" s="566"/>
    </row>
    <row r="6206" spans="4:5">
      <c r="D6206" s="324"/>
      <c r="E6206" s="566"/>
    </row>
    <row r="6207" spans="4:5">
      <c r="D6207" s="324"/>
      <c r="E6207" s="566"/>
    </row>
    <row r="6208" spans="4:5">
      <c r="D6208" s="324"/>
      <c r="E6208" s="566"/>
    </row>
    <row r="6209" spans="4:5">
      <c r="D6209" s="324"/>
      <c r="E6209" s="566"/>
    </row>
    <row r="6210" spans="4:5">
      <c r="D6210" s="324"/>
      <c r="E6210" s="566"/>
    </row>
    <row r="6211" spans="4:5">
      <c r="D6211" s="324"/>
      <c r="E6211" s="566"/>
    </row>
    <row r="6212" spans="4:5">
      <c r="D6212" s="324"/>
      <c r="E6212" s="566"/>
    </row>
    <row r="6213" spans="4:5">
      <c r="D6213" s="324"/>
      <c r="E6213" s="566"/>
    </row>
    <row r="6214" spans="4:5">
      <c r="D6214" s="324"/>
      <c r="E6214" s="566"/>
    </row>
    <row r="6215" spans="4:5">
      <c r="D6215" s="324"/>
      <c r="E6215" s="566"/>
    </row>
    <row r="6216" spans="4:5">
      <c r="D6216" s="324"/>
      <c r="E6216" s="566"/>
    </row>
    <row r="6217" spans="4:5">
      <c r="D6217" s="324"/>
      <c r="E6217" s="566"/>
    </row>
    <row r="6218" spans="4:5">
      <c r="D6218" s="324"/>
      <c r="E6218" s="566"/>
    </row>
    <row r="6219" spans="4:5">
      <c r="D6219" s="324"/>
      <c r="E6219" s="566"/>
    </row>
    <row r="6220" spans="4:5">
      <c r="D6220" s="324"/>
      <c r="E6220" s="566"/>
    </row>
    <row r="6221" spans="4:5">
      <c r="D6221" s="324"/>
      <c r="E6221" s="566"/>
    </row>
    <row r="6222" spans="4:5">
      <c r="D6222" s="324"/>
      <c r="E6222" s="566"/>
    </row>
    <row r="6223" spans="4:5">
      <c r="D6223" s="324"/>
      <c r="E6223" s="566"/>
    </row>
    <row r="6224" spans="4:5">
      <c r="D6224" s="324"/>
      <c r="E6224" s="566"/>
    </row>
    <row r="6225" spans="4:5">
      <c r="D6225" s="324"/>
      <c r="E6225" s="566"/>
    </row>
    <row r="6226" spans="4:5">
      <c r="D6226" s="324"/>
      <c r="E6226" s="566"/>
    </row>
    <row r="6227" spans="4:5">
      <c r="D6227" s="324"/>
      <c r="E6227" s="566"/>
    </row>
    <row r="6228" spans="4:5">
      <c r="D6228" s="324"/>
      <c r="E6228" s="566"/>
    </row>
    <row r="6229" spans="4:5">
      <c r="D6229" s="324"/>
      <c r="E6229" s="566"/>
    </row>
    <row r="6230" spans="4:5">
      <c r="D6230" s="324"/>
      <c r="E6230" s="566"/>
    </row>
    <row r="6231" spans="4:5">
      <c r="D6231" s="324"/>
      <c r="E6231" s="566"/>
    </row>
    <row r="6232" spans="4:5">
      <c r="D6232" s="324"/>
      <c r="E6232" s="566"/>
    </row>
    <row r="6233" spans="4:5">
      <c r="D6233" s="324"/>
      <c r="E6233" s="566"/>
    </row>
    <row r="6234" spans="4:5">
      <c r="D6234" s="324"/>
      <c r="E6234" s="566"/>
    </row>
    <row r="6235" spans="4:5">
      <c r="D6235" s="324"/>
      <c r="E6235" s="566"/>
    </row>
    <row r="6236" spans="4:5">
      <c r="D6236" s="324"/>
      <c r="E6236" s="566"/>
    </row>
    <row r="6237" spans="4:5">
      <c r="D6237" s="324"/>
      <c r="E6237" s="566"/>
    </row>
    <row r="6238" spans="4:5">
      <c r="D6238" s="324"/>
      <c r="E6238" s="566"/>
    </row>
    <row r="6239" spans="4:5">
      <c r="D6239" s="324"/>
      <c r="E6239" s="566"/>
    </row>
    <row r="6240" spans="4:5">
      <c r="D6240" s="324"/>
      <c r="E6240" s="566"/>
    </row>
    <row r="6241" spans="4:5">
      <c r="D6241" s="324"/>
      <c r="E6241" s="566"/>
    </row>
    <row r="6242" spans="4:5">
      <c r="D6242" s="324"/>
      <c r="E6242" s="566"/>
    </row>
    <row r="6243" spans="4:5">
      <c r="D6243" s="324"/>
      <c r="E6243" s="566"/>
    </row>
    <row r="6244" spans="4:5">
      <c r="D6244" s="324"/>
      <c r="E6244" s="566"/>
    </row>
    <row r="6245" spans="4:5">
      <c r="D6245" s="324"/>
      <c r="E6245" s="566"/>
    </row>
    <row r="6246" spans="4:5">
      <c r="D6246" s="324"/>
      <c r="E6246" s="566"/>
    </row>
    <row r="6247" spans="4:5">
      <c r="D6247" s="324"/>
      <c r="E6247" s="566"/>
    </row>
    <row r="6248" spans="4:5">
      <c r="D6248" s="324"/>
      <c r="E6248" s="566"/>
    </row>
    <row r="6249" spans="4:5">
      <c r="D6249" s="324"/>
      <c r="E6249" s="566"/>
    </row>
    <row r="6250" spans="4:5">
      <c r="D6250" s="324"/>
      <c r="E6250" s="566"/>
    </row>
    <row r="6251" spans="4:5">
      <c r="D6251" s="324"/>
      <c r="E6251" s="566"/>
    </row>
    <row r="6252" spans="4:5">
      <c r="D6252" s="324"/>
      <c r="E6252" s="566"/>
    </row>
    <row r="6253" spans="4:5">
      <c r="D6253" s="324"/>
      <c r="E6253" s="566"/>
    </row>
    <row r="6254" spans="4:5">
      <c r="D6254" s="324"/>
      <c r="E6254" s="566"/>
    </row>
    <row r="6255" spans="4:5">
      <c r="D6255" s="324"/>
      <c r="E6255" s="566"/>
    </row>
    <row r="6256" spans="4:5">
      <c r="D6256" s="324"/>
      <c r="E6256" s="566"/>
    </row>
    <row r="6257" spans="4:5">
      <c r="D6257" s="324"/>
      <c r="E6257" s="566"/>
    </row>
    <row r="6258" spans="4:5">
      <c r="D6258" s="324"/>
      <c r="E6258" s="566"/>
    </row>
    <row r="6259" spans="4:5">
      <c r="D6259" s="324"/>
      <c r="E6259" s="566"/>
    </row>
    <row r="6260" spans="4:5">
      <c r="D6260" s="324"/>
      <c r="E6260" s="566"/>
    </row>
    <row r="6261" spans="4:5">
      <c r="D6261" s="324"/>
      <c r="E6261" s="566"/>
    </row>
    <row r="6262" spans="4:5">
      <c r="D6262" s="324"/>
      <c r="E6262" s="566"/>
    </row>
    <row r="6263" spans="4:5">
      <c r="D6263" s="324"/>
      <c r="E6263" s="566"/>
    </row>
    <row r="6264" spans="4:5">
      <c r="D6264" s="324"/>
      <c r="E6264" s="566"/>
    </row>
    <row r="6265" spans="4:5">
      <c r="D6265" s="324"/>
      <c r="E6265" s="566"/>
    </row>
    <row r="6266" spans="4:5">
      <c r="D6266" s="324"/>
      <c r="E6266" s="566"/>
    </row>
    <row r="6267" spans="4:5">
      <c r="D6267" s="324"/>
      <c r="E6267" s="566"/>
    </row>
    <row r="6268" spans="4:5">
      <c r="D6268" s="324"/>
      <c r="E6268" s="566"/>
    </row>
    <row r="6269" spans="4:5">
      <c r="D6269" s="324"/>
      <c r="E6269" s="566"/>
    </row>
    <row r="6270" spans="4:5">
      <c r="D6270" s="324"/>
      <c r="E6270" s="566"/>
    </row>
    <row r="6271" spans="4:5">
      <c r="D6271" s="324"/>
      <c r="E6271" s="566"/>
    </row>
    <row r="6272" spans="4:5">
      <c r="D6272" s="324"/>
      <c r="E6272" s="566"/>
    </row>
    <row r="6273" spans="4:5">
      <c r="D6273" s="324"/>
      <c r="E6273" s="566"/>
    </row>
    <row r="6274" spans="4:5">
      <c r="D6274" s="324"/>
      <c r="E6274" s="566"/>
    </row>
    <row r="6275" spans="4:5">
      <c r="D6275" s="324"/>
      <c r="E6275" s="566"/>
    </row>
    <row r="6276" spans="4:5">
      <c r="D6276" s="324"/>
      <c r="E6276" s="566"/>
    </row>
    <row r="6277" spans="4:5">
      <c r="D6277" s="324"/>
      <c r="E6277" s="566"/>
    </row>
    <row r="6278" spans="4:5">
      <c r="D6278" s="324"/>
      <c r="E6278" s="566"/>
    </row>
    <row r="6279" spans="4:5">
      <c r="D6279" s="324"/>
      <c r="E6279" s="566"/>
    </row>
    <row r="6280" spans="4:5">
      <c r="D6280" s="324"/>
      <c r="E6280" s="566"/>
    </row>
    <row r="6281" spans="4:5">
      <c r="D6281" s="324"/>
      <c r="E6281" s="566"/>
    </row>
    <row r="6282" spans="4:5">
      <c r="D6282" s="324"/>
      <c r="E6282" s="566"/>
    </row>
    <row r="6283" spans="4:5">
      <c r="D6283" s="324"/>
      <c r="E6283" s="566"/>
    </row>
    <row r="6284" spans="4:5">
      <c r="D6284" s="324"/>
      <c r="E6284" s="566"/>
    </row>
    <row r="6285" spans="4:5">
      <c r="D6285" s="324"/>
      <c r="E6285" s="566"/>
    </row>
    <row r="6286" spans="4:5">
      <c r="D6286" s="324"/>
      <c r="E6286" s="566"/>
    </row>
    <row r="6287" spans="4:5">
      <c r="D6287" s="324"/>
      <c r="E6287" s="566"/>
    </row>
    <row r="6288" spans="4:5">
      <c r="D6288" s="324"/>
      <c r="E6288" s="566"/>
    </row>
    <row r="6289" spans="4:5">
      <c r="D6289" s="324"/>
      <c r="E6289" s="566"/>
    </row>
    <row r="6290" spans="4:5">
      <c r="D6290" s="324"/>
      <c r="E6290" s="566"/>
    </row>
    <row r="6291" spans="4:5">
      <c r="D6291" s="324"/>
      <c r="E6291" s="566"/>
    </row>
    <row r="6292" spans="4:5">
      <c r="D6292" s="324"/>
      <c r="E6292" s="566"/>
    </row>
    <row r="6293" spans="4:5">
      <c r="D6293" s="324"/>
      <c r="E6293" s="566"/>
    </row>
    <row r="6294" spans="4:5">
      <c r="D6294" s="324"/>
      <c r="E6294" s="566"/>
    </row>
    <row r="6295" spans="4:5">
      <c r="D6295" s="324"/>
      <c r="E6295" s="566"/>
    </row>
    <row r="6296" spans="4:5">
      <c r="D6296" s="324"/>
      <c r="E6296" s="566"/>
    </row>
    <row r="6297" spans="4:5">
      <c r="D6297" s="324"/>
      <c r="E6297" s="566"/>
    </row>
    <row r="6298" spans="4:5">
      <c r="D6298" s="324"/>
      <c r="E6298" s="566"/>
    </row>
    <row r="6299" spans="4:5">
      <c r="D6299" s="324"/>
      <c r="E6299" s="566"/>
    </row>
    <row r="6300" spans="4:5">
      <c r="D6300" s="324"/>
      <c r="E6300" s="566"/>
    </row>
    <row r="6301" spans="4:5">
      <c r="D6301" s="324"/>
      <c r="E6301" s="566"/>
    </row>
    <row r="6302" spans="4:5">
      <c r="D6302" s="324"/>
      <c r="E6302" s="566"/>
    </row>
    <row r="6303" spans="4:5">
      <c r="D6303" s="324"/>
      <c r="E6303" s="566"/>
    </row>
    <row r="6304" spans="4:5">
      <c r="D6304" s="324"/>
      <c r="E6304" s="566"/>
    </row>
    <row r="6305" spans="4:5">
      <c r="D6305" s="324"/>
      <c r="E6305" s="566"/>
    </row>
    <row r="6306" spans="4:5">
      <c r="D6306" s="324"/>
      <c r="E6306" s="566"/>
    </row>
    <row r="6307" spans="4:5">
      <c r="D6307" s="324"/>
      <c r="E6307" s="566"/>
    </row>
    <row r="6308" spans="4:5">
      <c r="D6308" s="324"/>
      <c r="E6308" s="566"/>
    </row>
    <row r="6309" spans="4:5">
      <c r="D6309" s="324"/>
      <c r="E6309" s="566"/>
    </row>
    <row r="6310" spans="4:5">
      <c r="D6310" s="324"/>
      <c r="E6310" s="566"/>
    </row>
    <row r="6311" spans="4:5">
      <c r="D6311" s="324"/>
      <c r="E6311" s="566"/>
    </row>
    <row r="6312" spans="4:5">
      <c r="D6312" s="324"/>
      <c r="E6312" s="566"/>
    </row>
    <row r="6313" spans="4:5">
      <c r="D6313" s="324"/>
      <c r="E6313" s="566"/>
    </row>
    <row r="6314" spans="4:5">
      <c r="D6314" s="324"/>
      <c r="E6314" s="566"/>
    </row>
    <row r="6315" spans="4:5">
      <c r="D6315" s="324"/>
      <c r="E6315" s="566"/>
    </row>
    <row r="6316" spans="4:5">
      <c r="D6316" s="324"/>
      <c r="E6316" s="566"/>
    </row>
    <row r="6317" spans="4:5">
      <c r="D6317" s="324"/>
      <c r="E6317" s="566"/>
    </row>
    <row r="6318" spans="4:5">
      <c r="D6318" s="324"/>
      <c r="E6318" s="566"/>
    </row>
    <row r="6319" spans="4:5">
      <c r="D6319" s="324"/>
      <c r="E6319" s="566"/>
    </row>
    <row r="6320" spans="4:5">
      <c r="D6320" s="324"/>
      <c r="E6320" s="566"/>
    </row>
    <row r="6321" spans="4:5">
      <c r="D6321" s="324"/>
      <c r="E6321" s="566"/>
    </row>
    <row r="6322" spans="4:5">
      <c r="D6322" s="324"/>
      <c r="E6322" s="566"/>
    </row>
    <row r="6323" spans="4:5">
      <c r="D6323" s="324"/>
      <c r="E6323" s="566"/>
    </row>
    <row r="6324" spans="4:5">
      <c r="D6324" s="324"/>
      <c r="E6324" s="566"/>
    </row>
    <row r="6325" spans="4:5">
      <c r="D6325" s="324"/>
      <c r="E6325" s="566"/>
    </row>
    <row r="6326" spans="4:5">
      <c r="D6326" s="324"/>
      <c r="E6326" s="566"/>
    </row>
    <row r="6327" spans="4:5">
      <c r="D6327" s="324"/>
      <c r="E6327" s="566"/>
    </row>
    <row r="6328" spans="4:5">
      <c r="D6328" s="324"/>
      <c r="E6328" s="566"/>
    </row>
    <row r="6329" spans="4:5">
      <c r="D6329" s="324"/>
      <c r="E6329" s="566"/>
    </row>
    <row r="6330" spans="4:5">
      <c r="D6330" s="324"/>
      <c r="E6330" s="566"/>
    </row>
    <row r="6331" spans="4:5">
      <c r="D6331" s="324"/>
      <c r="E6331" s="566"/>
    </row>
    <row r="6332" spans="4:5">
      <c r="D6332" s="324"/>
      <c r="E6332" s="566"/>
    </row>
    <row r="6333" spans="4:5">
      <c r="D6333" s="324"/>
      <c r="E6333" s="566"/>
    </row>
    <row r="6334" spans="4:5">
      <c r="D6334" s="324"/>
      <c r="E6334" s="566"/>
    </row>
    <row r="6335" spans="4:5">
      <c r="D6335" s="324"/>
      <c r="E6335" s="566"/>
    </row>
    <row r="6336" spans="4:5">
      <c r="D6336" s="324"/>
      <c r="E6336" s="566"/>
    </row>
    <row r="6337" spans="4:5">
      <c r="D6337" s="324"/>
      <c r="E6337" s="566"/>
    </row>
    <row r="6338" spans="4:5">
      <c r="D6338" s="324"/>
      <c r="E6338" s="566"/>
    </row>
    <row r="6339" spans="4:5">
      <c r="D6339" s="324"/>
      <c r="E6339" s="566"/>
    </row>
    <row r="6340" spans="4:5">
      <c r="D6340" s="324"/>
      <c r="E6340" s="566"/>
    </row>
    <row r="6341" spans="4:5">
      <c r="D6341" s="324"/>
      <c r="E6341" s="566"/>
    </row>
    <row r="6342" spans="4:5">
      <c r="D6342" s="324"/>
      <c r="E6342" s="566"/>
    </row>
    <row r="6343" spans="4:5">
      <c r="D6343" s="324"/>
      <c r="E6343" s="566"/>
    </row>
    <row r="6344" spans="4:5">
      <c r="D6344" s="324"/>
      <c r="E6344" s="566"/>
    </row>
    <row r="6345" spans="4:5">
      <c r="D6345" s="324"/>
      <c r="E6345" s="566"/>
    </row>
    <row r="6346" spans="4:5">
      <c r="D6346" s="324"/>
      <c r="E6346" s="566"/>
    </row>
    <row r="6347" spans="4:5">
      <c r="D6347" s="324"/>
      <c r="E6347" s="566"/>
    </row>
    <row r="6348" spans="4:5">
      <c r="D6348" s="324"/>
      <c r="E6348" s="566"/>
    </row>
    <row r="6349" spans="4:5">
      <c r="D6349" s="324"/>
      <c r="E6349" s="566"/>
    </row>
    <row r="6350" spans="4:5">
      <c r="D6350" s="324"/>
      <c r="E6350" s="566"/>
    </row>
    <row r="6351" spans="4:5">
      <c r="D6351" s="324"/>
      <c r="E6351" s="566"/>
    </row>
    <row r="6352" spans="4:5">
      <c r="D6352" s="324"/>
      <c r="E6352" s="566"/>
    </row>
    <row r="6353" spans="4:5">
      <c r="D6353" s="324"/>
      <c r="E6353" s="566"/>
    </row>
    <row r="6354" spans="4:5">
      <c r="D6354" s="324"/>
      <c r="E6354" s="566"/>
    </row>
    <row r="6355" spans="4:5">
      <c r="D6355" s="324"/>
      <c r="E6355" s="566"/>
    </row>
    <row r="6356" spans="4:5">
      <c r="D6356" s="324"/>
      <c r="E6356" s="566"/>
    </row>
    <row r="6357" spans="4:5">
      <c r="D6357" s="324"/>
      <c r="E6357" s="566"/>
    </row>
    <row r="6358" spans="4:5">
      <c r="D6358" s="324"/>
      <c r="E6358" s="566"/>
    </row>
    <row r="6359" spans="4:5">
      <c r="D6359" s="324"/>
      <c r="E6359" s="566"/>
    </row>
    <row r="6360" spans="4:5">
      <c r="D6360" s="324"/>
      <c r="E6360" s="566"/>
    </row>
    <row r="6361" spans="4:5">
      <c r="D6361" s="324"/>
      <c r="E6361" s="566"/>
    </row>
    <row r="6362" spans="4:5">
      <c r="D6362" s="324"/>
      <c r="E6362" s="566"/>
    </row>
    <row r="6363" spans="4:5">
      <c r="D6363" s="324"/>
      <c r="E6363" s="566"/>
    </row>
    <row r="6364" spans="4:5">
      <c r="D6364" s="324"/>
      <c r="E6364" s="566"/>
    </row>
    <row r="6365" spans="4:5">
      <c r="D6365" s="324"/>
      <c r="E6365" s="566"/>
    </row>
    <row r="6366" spans="4:5">
      <c r="D6366" s="324"/>
      <c r="E6366" s="566"/>
    </row>
    <row r="6367" spans="4:5">
      <c r="D6367" s="324"/>
      <c r="E6367" s="566"/>
    </row>
    <row r="6368" spans="4:5">
      <c r="D6368" s="324"/>
      <c r="E6368" s="566"/>
    </row>
    <row r="6369" spans="4:5">
      <c r="D6369" s="324"/>
      <c r="E6369" s="566"/>
    </row>
    <row r="6370" spans="4:5">
      <c r="D6370" s="324"/>
      <c r="E6370" s="566"/>
    </row>
    <row r="6371" spans="4:5">
      <c r="D6371" s="324"/>
      <c r="E6371" s="566"/>
    </row>
    <row r="6372" spans="4:5">
      <c r="D6372" s="324"/>
      <c r="E6372" s="566"/>
    </row>
    <row r="6373" spans="4:5">
      <c r="D6373" s="324"/>
      <c r="E6373" s="566"/>
    </row>
    <row r="6374" spans="4:5">
      <c r="D6374" s="324"/>
      <c r="E6374" s="566"/>
    </row>
    <row r="6375" spans="4:5">
      <c r="D6375" s="324"/>
      <c r="E6375" s="566"/>
    </row>
    <row r="6376" spans="4:5">
      <c r="D6376" s="324"/>
      <c r="E6376" s="566"/>
    </row>
    <row r="6377" spans="4:5">
      <c r="D6377" s="324"/>
      <c r="E6377" s="566"/>
    </row>
    <row r="6378" spans="4:5">
      <c r="D6378" s="324"/>
      <c r="E6378" s="566"/>
    </row>
    <row r="6379" spans="4:5">
      <c r="D6379" s="324"/>
      <c r="E6379" s="566"/>
    </row>
    <row r="6380" spans="4:5">
      <c r="D6380" s="324"/>
      <c r="E6380" s="566"/>
    </row>
    <row r="6381" spans="4:5">
      <c r="D6381" s="324"/>
      <c r="E6381" s="566"/>
    </row>
    <row r="6382" spans="4:5">
      <c r="D6382" s="324"/>
      <c r="E6382" s="566"/>
    </row>
    <row r="6383" spans="4:5">
      <c r="D6383" s="324"/>
      <c r="E6383" s="566"/>
    </row>
    <row r="6384" spans="4:5">
      <c r="D6384" s="324"/>
      <c r="E6384" s="566"/>
    </row>
    <row r="6385" spans="4:5">
      <c r="D6385" s="324"/>
      <c r="E6385" s="566"/>
    </row>
    <row r="6386" spans="4:5">
      <c r="D6386" s="324"/>
      <c r="E6386" s="566"/>
    </row>
    <row r="6387" spans="4:5">
      <c r="D6387" s="324"/>
      <c r="E6387" s="566"/>
    </row>
    <row r="6388" spans="4:5">
      <c r="D6388" s="324"/>
      <c r="E6388" s="566"/>
    </row>
    <row r="6389" spans="4:5">
      <c r="D6389" s="324"/>
      <c r="E6389" s="566"/>
    </row>
    <row r="6390" spans="4:5">
      <c r="D6390" s="324"/>
      <c r="E6390" s="566"/>
    </row>
    <row r="6391" spans="4:5">
      <c r="D6391" s="324"/>
      <c r="E6391" s="566"/>
    </row>
    <row r="6392" spans="4:5">
      <c r="D6392" s="324"/>
      <c r="E6392" s="566"/>
    </row>
    <row r="6393" spans="4:5">
      <c r="D6393" s="324"/>
      <c r="E6393" s="566"/>
    </row>
    <row r="6394" spans="4:5">
      <c r="D6394" s="324"/>
      <c r="E6394" s="566"/>
    </row>
    <row r="6395" spans="4:5">
      <c r="D6395" s="324"/>
      <c r="E6395" s="566"/>
    </row>
    <row r="6396" spans="4:5">
      <c r="D6396" s="324"/>
      <c r="E6396" s="566"/>
    </row>
    <row r="6397" spans="4:5">
      <c r="D6397" s="324"/>
      <c r="E6397" s="566"/>
    </row>
    <row r="6398" spans="4:5">
      <c r="D6398" s="324"/>
      <c r="E6398" s="566"/>
    </row>
    <row r="6399" spans="4:5">
      <c r="D6399" s="324"/>
      <c r="E6399" s="566"/>
    </row>
    <row r="6400" spans="4:5">
      <c r="D6400" s="324"/>
      <c r="E6400" s="566"/>
    </row>
    <row r="6401" spans="4:5">
      <c r="D6401" s="324"/>
      <c r="E6401" s="566"/>
    </row>
    <row r="6402" spans="4:5">
      <c r="D6402" s="324"/>
      <c r="E6402" s="566"/>
    </row>
    <row r="6403" spans="4:5">
      <c r="D6403" s="324"/>
      <c r="E6403" s="566"/>
    </row>
    <row r="6404" spans="4:5">
      <c r="D6404" s="324"/>
      <c r="E6404" s="566"/>
    </row>
    <row r="6405" spans="4:5">
      <c r="D6405" s="324"/>
      <c r="E6405" s="566"/>
    </row>
    <row r="6406" spans="4:5">
      <c r="D6406" s="324"/>
      <c r="E6406" s="566"/>
    </row>
    <row r="6407" spans="4:5">
      <c r="D6407" s="324"/>
      <c r="E6407" s="566"/>
    </row>
    <row r="6408" spans="4:5">
      <c r="D6408" s="324"/>
      <c r="E6408" s="566"/>
    </row>
    <row r="6409" spans="4:5">
      <c r="D6409" s="324"/>
      <c r="E6409" s="566"/>
    </row>
    <row r="6410" spans="4:5">
      <c r="D6410" s="324"/>
      <c r="E6410" s="566"/>
    </row>
    <row r="6411" spans="4:5">
      <c r="D6411" s="324"/>
      <c r="E6411" s="566"/>
    </row>
    <row r="6412" spans="4:5">
      <c r="D6412" s="324"/>
      <c r="E6412" s="566"/>
    </row>
    <row r="6413" spans="4:5">
      <c r="D6413" s="324"/>
      <c r="E6413" s="566"/>
    </row>
    <row r="6414" spans="4:5">
      <c r="D6414" s="324"/>
      <c r="E6414" s="566"/>
    </row>
    <row r="6415" spans="4:5">
      <c r="D6415" s="324"/>
      <c r="E6415" s="566"/>
    </row>
    <row r="6416" spans="4:5">
      <c r="D6416" s="324"/>
      <c r="E6416" s="566"/>
    </row>
    <row r="6417" spans="4:5">
      <c r="D6417" s="324"/>
      <c r="E6417" s="566"/>
    </row>
    <row r="6418" spans="4:5">
      <c r="D6418" s="324"/>
      <c r="E6418" s="566"/>
    </row>
    <row r="6419" spans="4:5">
      <c r="D6419" s="324"/>
      <c r="E6419" s="566"/>
    </row>
    <row r="6420" spans="4:5">
      <c r="D6420" s="324"/>
      <c r="E6420" s="566"/>
    </row>
    <row r="6421" spans="4:5">
      <c r="D6421" s="324"/>
      <c r="E6421" s="566"/>
    </row>
    <row r="6422" spans="4:5">
      <c r="D6422" s="324"/>
      <c r="E6422" s="566"/>
    </row>
    <row r="6423" spans="4:5">
      <c r="D6423" s="324"/>
      <c r="E6423" s="566"/>
    </row>
    <row r="6424" spans="4:5">
      <c r="D6424" s="324"/>
      <c r="E6424" s="566"/>
    </row>
    <row r="6425" spans="4:5">
      <c r="D6425" s="324"/>
      <c r="E6425" s="566"/>
    </row>
    <row r="6426" spans="4:5">
      <c r="D6426" s="324"/>
      <c r="E6426" s="566"/>
    </row>
    <row r="6427" spans="4:5">
      <c r="D6427" s="324"/>
      <c r="E6427" s="566"/>
    </row>
    <row r="6428" spans="4:5">
      <c r="D6428" s="324"/>
      <c r="E6428" s="566"/>
    </row>
    <row r="6429" spans="4:5">
      <c r="D6429" s="324"/>
      <c r="E6429" s="566"/>
    </row>
    <row r="6430" spans="4:5">
      <c r="D6430" s="324"/>
      <c r="E6430" s="566"/>
    </row>
    <row r="6431" spans="4:5">
      <c r="D6431" s="324"/>
      <c r="E6431" s="566"/>
    </row>
    <row r="6432" spans="4:5">
      <c r="D6432" s="324"/>
      <c r="E6432" s="566"/>
    </row>
    <row r="6433" spans="4:5">
      <c r="D6433" s="324"/>
      <c r="E6433" s="566"/>
    </row>
    <row r="6434" spans="4:5">
      <c r="D6434" s="324"/>
      <c r="E6434" s="566"/>
    </row>
    <row r="6435" spans="4:5">
      <c r="D6435" s="324"/>
      <c r="E6435" s="566"/>
    </row>
    <row r="6436" spans="4:5">
      <c r="D6436" s="324"/>
      <c r="E6436" s="566"/>
    </row>
    <row r="6437" spans="4:5">
      <c r="D6437" s="324"/>
      <c r="E6437" s="566"/>
    </row>
    <row r="6438" spans="4:5">
      <c r="D6438" s="324"/>
      <c r="E6438" s="566"/>
    </row>
    <row r="6439" spans="4:5">
      <c r="D6439" s="324"/>
      <c r="E6439" s="566"/>
    </row>
    <row r="6440" spans="4:5">
      <c r="D6440" s="324"/>
      <c r="E6440" s="566"/>
    </row>
    <row r="6441" spans="4:5">
      <c r="D6441" s="324"/>
      <c r="E6441" s="566"/>
    </row>
    <row r="6442" spans="4:5">
      <c r="D6442" s="324"/>
      <c r="E6442" s="566"/>
    </row>
    <row r="6443" spans="4:5">
      <c r="D6443" s="324"/>
      <c r="E6443" s="566"/>
    </row>
    <row r="6444" spans="4:5">
      <c r="D6444" s="324"/>
      <c r="E6444" s="566"/>
    </row>
    <row r="6445" spans="4:5">
      <c r="D6445" s="324"/>
      <c r="E6445" s="566"/>
    </row>
    <row r="6446" spans="4:5">
      <c r="D6446" s="324"/>
      <c r="E6446" s="566"/>
    </row>
    <row r="6447" spans="4:5">
      <c r="D6447" s="324"/>
      <c r="E6447" s="566"/>
    </row>
    <row r="6448" spans="4:5">
      <c r="D6448" s="324"/>
      <c r="E6448" s="566"/>
    </row>
    <row r="6449" spans="4:5">
      <c r="D6449" s="324"/>
      <c r="E6449" s="566"/>
    </row>
    <row r="6450" spans="4:5">
      <c r="D6450" s="324"/>
      <c r="E6450" s="566"/>
    </row>
    <row r="6451" spans="4:5">
      <c r="D6451" s="324"/>
      <c r="E6451" s="566"/>
    </row>
    <row r="6452" spans="4:5">
      <c r="D6452" s="324"/>
      <c r="E6452" s="566"/>
    </row>
    <row r="6453" spans="4:5">
      <c r="D6453" s="324"/>
      <c r="E6453" s="566"/>
    </row>
    <row r="6454" spans="4:5">
      <c r="D6454" s="324"/>
      <c r="E6454" s="566"/>
    </row>
    <row r="6455" spans="4:5">
      <c r="D6455" s="324"/>
      <c r="E6455" s="566"/>
    </row>
    <row r="6456" spans="4:5">
      <c r="D6456" s="324"/>
      <c r="E6456" s="566"/>
    </row>
    <row r="6457" spans="4:5">
      <c r="D6457" s="324"/>
      <c r="E6457" s="566"/>
    </row>
    <row r="6458" spans="4:5">
      <c r="D6458" s="324"/>
      <c r="E6458" s="566"/>
    </row>
    <row r="6459" spans="4:5">
      <c r="D6459" s="324"/>
      <c r="E6459" s="566"/>
    </row>
    <row r="6460" spans="4:5">
      <c r="D6460" s="324"/>
      <c r="E6460" s="566"/>
    </row>
    <row r="6461" spans="4:5">
      <c r="D6461" s="324"/>
      <c r="E6461" s="566"/>
    </row>
    <row r="6462" spans="4:5">
      <c r="D6462" s="324"/>
      <c r="E6462" s="566"/>
    </row>
    <row r="6463" spans="4:5">
      <c r="D6463" s="324"/>
      <c r="E6463" s="566"/>
    </row>
    <row r="6464" spans="4:5">
      <c r="D6464" s="324"/>
      <c r="E6464" s="566"/>
    </row>
    <row r="6465" spans="4:5">
      <c r="D6465" s="324"/>
      <c r="E6465" s="566"/>
    </row>
    <row r="6466" spans="4:5">
      <c r="D6466" s="324"/>
      <c r="E6466" s="566"/>
    </row>
    <row r="6467" spans="4:5">
      <c r="D6467" s="324"/>
      <c r="E6467" s="566"/>
    </row>
    <row r="6468" spans="4:5">
      <c r="D6468" s="324"/>
      <c r="E6468" s="566"/>
    </row>
    <row r="6469" spans="4:5">
      <c r="D6469" s="324"/>
      <c r="E6469" s="566"/>
    </row>
    <row r="6470" spans="4:5">
      <c r="D6470" s="324"/>
      <c r="E6470" s="566"/>
    </row>
    <row r="6471" spans="4:5">
      <c r="D6471" s="324"/>
      <c r="E6471" s="566"/>
    </row>
    <row r="6472" spans="4:5">
      <c r="D6472" s="324"/>
      <c r="E6472" s="566"/>
    </row>
    <row r="6473" spans="4:5">
      <c r="D6473" s="324"/>
      <c r="E6473" s="566"/>
    </row>
    <row r="6474" spans="4:5">
      <c r="D6474" s="324"/>
      <c r="E6474" s="566"/>
    </row>
    <row r="6475" spans="4:5">
      <c r="D6475" s="324"/>
      <c r="E6475" s="566"/>
    </row>
    <row r="6476" spans="4:5">
      <c r="D6476" s="324"/>
      <c r="E6476" s="566"/>
    </row>
    <row r="6477" spans="4:5">
      <c r="D6477" s="324"/>
      <c r="E6477" s="566"/>
    </row>
    <row r="6478" spans="4:5">
      <c r="D6478" s="324"/>
      <c r="E6478" s="566"/>
    </row>
    <row r="6479" spans="4:5">
      <c r="D6479" s="324"/>
      <c r="E6479" s="566"/>
    </row>
    <row r="6480" spans="4:5">
      <c r="D6480" s="324"/>
      <c r="E6480" s="566"/>
    </row>
    <row r="6481" spans="4:5">
      <c r="D6481" s="324"/>
      <c r="E6481" s="566"/>
    </row>
    <row r="6482" spans="4:5">
      <c r="D6482" s="324"/>
      <c r="E6482" s="566"/>
    </row>
    <row r="6483" spans="4:5">
      <c r="D6483" s="324"/>
      <c r="E6483" s="566"/>
    </row>
    <row r="6484" spans="4:5">
      <c r="D6484" s="324"/>
      <c r="E6484" s="566"/>
    </row>
    <row r="6485" spans="4:5">
      <c r="D6485" s="324"/>
      <c r="E6485" s="566"/>
    </row>
    <row r="6486" spans="4:5">
      <c r="D6486" s="324"/>
      <c r="E6486" s="566"/>
    </row>
    <row r="6487" spans="4:5">
      <c r="D6487" s="324"/>
      <c r="E6487" s="566"/>
    </row>
    <row r="6488" spans="4:5">
      <c r="D6488" s="324"/>
      <c r="E6488" s="566"/>
    </row>
    <row r="6489" spans="4:5">
      <c r="D6489" s="324"/>
      <c r="E6489" s="566"/>
    </row>
    <row r="6490" spans="4:5">
      <c r="D6490" s="324"/>
      <c r="E6490" s="566"/>
    </row>
    <row r="6491" spans="4:5">
      <c r="D6491" s="324"/>
      <c r="E6491" s="566"/>
    </row>
    <row r="6492" spans="4:5">
      <c r="D6492" s="324"/>
      <c r="E6492" s="566"/>
    </row>
    <row r="6493" spans="4:5">
      <c r="D6493" s="324"/>
      <c r="E6493" s="566"/>
    </row>
    <row r="6494" spans="4:5">
      <c r="D6494" s="324"/>
      <c r="E6494" s="566"/>
    </row>
    <row r="6495" spans="4:5">
      <c r="D6495" s="324"/>
      <c r="E6495" s="566"/>
    </row>
    <row r="6496" spans="4:5">
      <c r="D6496" s="324"/>
      <c r="E6496" s="566"/>
    </row>
    <row r="6497" spans="4:5">
      <c r="D6497" s="324"/>
      <c r="E6497" s="566"/>
    </row>
    <row r="6498" spans="4:5">
      <c r="D6498" s="324"/>
      <c r="E6498" s="566"/>
    </row>
    <row r="6499" spans="4:5">
      <c r="D6499" s="324"/>
      <c r="E6499" s="566"/>
    </row>
    <row r="6500" spans="4:5">
      <c r="D6500" s="324"/>
      <c r="E6500" s="566"/>
    </row>
    <row r="6501" spans="4:5">
      <c r="D6501" s="324"/>
      <c r="E6501" s="566"/>
    </row>
    <row r="6502" spans="4:5">
      <c r="D6502" s="324"/>
      <c r="E6502" s="566"/>
    </row>
    <row r="6503" spans="4:5">
      <c r="D6503" s="324"/>
      <c r="E6503" s="566"/>
    </row>
    <row r="6504" spans="4:5">
      <c r="D6504" s="324"/>
      <c r="E6504" s="566"/>
    </row>
    <row r="6505" spans="4:5">
      <c r="D6505" s="324"/>
      <c r="E6505" s="566"/>
    </row>
    <row r="6506" spans="4:5">
      <c r="D6506" s="324"/>
      <c r="E6506" s="566"/>
    </row>
    <row r="6507" spans="4:5">
      <c r="D6507" s="324"/>
      <c r="E6507" s="566"/>
    </row>
    <row r="6508" spans="4:5">
      <c r="D6508" s="324"/>
      <c r="E6508" s="566"/>
    </row>
    <row r="6509" spans="4:5">
      <c r="D6509" s="324"/>
      <c r="E6509" s="566"/>
    </row>
    <row r="6510" spans="4:5">
      <c r="D6510" s="324"/>
      <c r="E6510" s="566"/>
    </row>
    <row r="6511" spans="4:5">
      <c r="D6511" s="324"/>
      <c r="E6511" s="566"/>
    </row>
    <row r="6512" spans="4:5">
      <c r="D6512" s="324"/>
      <c r="E6512" s="566"/>
    </row>
    <row r="6513" spans="4:5">
      <c r="D6513" s="324"/>
      <c r="E6513" s="566"/>
    </row>
    <row r="6514" spans="4:5">
      <c r="D6514" s="324"/>
      <c r="E6514" s="566"/>
    </row>
    <row r="6515" spans="4:5">
      <c r="D6515" s="324"/>
      <c r="E6515" s="566"/>
    </row>
    <row r="6516" spans="4:5">
      <c r="D6516" s="324"/>
      <c r="E6516" s="566"/>
    </row>
    <row r="6517" spans="4:5">
      <c r="D6517" s="324"/>
      <c r="E6517" s="566"/>
    </row>
    <row r="6518" spans="4:5">
      <c r="D6518" s="324"/>
      <c r="E6518" s="566"/>
    </row>
    <row r="6519" spans="4:5">
      <c r="D6519" s="324"/>
      <c r="E6519" s="566"/>
    </row>
    <row r="6520" spans="4:5">
      <c r="D6520" s="324"/>
      <c r="E6520" s="566"/>
    </row>
    <row r="6521" spans="4:5">
      <c r="D6521" s="324"/>
      <c r="E6521" s="566"/>
    </row>
    <row r="6522" spans="4:5">
      <c r="D6522" s="324"/>
      <c r="E6522" s="566"/>
    </row>
    <row r="6523" spans="4:5">
      <c r="D6523" s="324"/>
      <c r="E6523" s="566"/>
    </row>
    <row r="6524" spans="4:5">
      <c r="D6524" s="324"/>
      <c r="E6524" s="566"/>
    </row>
    <row r="6525" spans="4:5">
      <c r="D6525" s="324"/>
      <c r="E6525" s="566"/>
    </row>
    <row r="6526" spans="4:5">
      <c r="D6526" s="324"/>
      <c r="E6526" s="566"/>
    </row>
    <row r="6527" spans="4:5">
      <c r="D6527" s="324"/>
      <c r="E6527" s="566"/>
    </row>
    <row r="6528" spans="4:5">
      <c r="D6528" s="324"/>
      <c r="E6528" s="566"/>
    </row>
    <row r="6529" spans="4:5">
      <c r="D6529" s="324"/>
      <c r="E6529" s="566"/>
    </row>
    <row r="6530" spans="4:5">
      <c r="D6530" s="324"/>
      <c r="E6530" s="566"/>
    </row>
    <row r="6531" spans="4:5">
      <c r="D6531" s="324"/>
      <c r="E6531" s="566"/>
    </row>
    <row r="6532" spans="4:5">
      <c r="D6532" s="324"/>
      <c r="E6532" s="566"/>
    </row>
    <row r="6533" spans="4:5">
      <c r="D6533" s="324"/>
      <c r="E6533" s="566"/>
    </row>
    <row r="6534" spans="4:5">
      <c r="D6534" s="324"/>
      <c r="E6534" s="566"/>
    </row>
    <row r="6535" spans="4:5">
      <c r="D6535" s="324"/>
      <c r="E6535" s="566"/>
    </row>
    <row r="6536" spans="4:5">
      <c r="D6536" s="324"/>
      <c r="E6536" s="566"/>
    </row>
    <row r="6537" spans="4:5">
      <c r="D6537" s="324"/>
      <c r="E6537" s="566"/>
    </row>
    <row r="6538" spans="4:5">
      <c r="D6538" s="324"/>
      <c r="E6538" s="566"/>
    </row>
    <row r="6539" spans="4:5">
      <c r="D6539" s="324"/>
      <c r="E6539" s="566"/>
    </row>
    <row r="6540" spans="4:5">
      <c r="D6540" s="324"/>
      <c r="E6540" s="566"/>
    </row>
    <row r="6541" spans="4:5">
      <c r="D6541" s="324"/>
      <c r="E6541" s="566"/>
    </row>
    <row r="6542" spans="4:5">
      <c r="D6542" s="324"/>
      <c r="E6542" s="566"/>
    </row>
    <row r="6543" spans="4:5">
      <c r="D6543" s="324"/>
      <c r="E6543" s="566"/>
    </row>
    <row r="6544" spans="4:5">
      <c r="D6544" s="324"/>
      <c r="E6544" s="566"/>
    </row>
    <row r="6545" spans="4:5">
      <c r="D6545" s="324"/>
      <c r="E6545" s="566"/>
    </row>
    <row r="6546" spans="4:5">
      <c r="D6546" s="324"/>
      <c r="E6546" s="566"/>
    </row>
    <row r="6547" spans="4:5">
      <c r="D6547" s="324"/>
      <c r="E6547" s="566"/>
    </row>
    <row r="6548" spans="4:5">
      <c r="D6548" s="324"/>
      <c r="E6548" s="566"/>
    </row>
    <row r="6549" spans="4:5">
      <c r="D6549" s="324"/>
      <c r="E6549" s="566"/>
    </row>
    <row r="6550" spans="4:5">
      <c r="D6550" s="324"/>
      <c r="E6550" s="566"/>
    </row>
    <row r="6551" spans="4:5">
      <c r="D6551" s="324"/>
      <c r="E6551" s="566"/>
    </row>
    <row r="6552" spans="4:5">
      <c r="D6552" s="324"/>
      <c r="E6552" s="566"/>
    </row>
    <row r="6553" spans="4:5">
      <c r="D6553" s="324"/>
      <c r="E6553" s="566"/>
    </row>
    <row r="6554" spans="4:5">
      <c r="D6554" s="324"/>
      <c r="E6554" s="566"/>
    </row>
    <row r="6555" spans="4:5">
      <c r="D6555" s="324"/>
      <c r="E6555" s="566"/>
    </row>
    <row r="6556" spans="4:5">
      <c r="D6556" s="324"/>
      <c r="E6556" s="566"/>
    </row>
    <row r="6557" spans="4:5">
      <c r="D6557" s="324"/>
      <c r="E6557" s="566"/>
    </row>
    <row r="6558" spans="4:5">
      <c r="D6558" s="324"/>
      <c r="E6558" s="566"/>
    </row>
    <row r="6559" spans="4:5">
      <c r="D6559" s="324"/>
      <c r="E6559" s="566"/>
    </row>
    <row r="6560" spans="4:5">
      <c r="D6560" s="324"/>
      <c r="E6560" s="566"/>
    </row>
    <row r="6561" spans="4:5">
      <c r="D6561" s="324"/>
      <c r="E6561" s="566"/>
    </row>
    <row r="6562" spans="4:5">
      <c r="D6562" s="324"/>
      <c r="E6562" s="566"/>
    </row>
    <row r="6563" spans="4:5">
      <c r="D6563" s="324"/>
      <c r="E6563" s="566"/>
    </row>
    <row r="6564" spans="4:5">
      <c r="D6564" s="324"/>
      <c r="E6564" s="566"/>
    </row>
    <row r="6565" spans="4:5">
      <c r="D6565" s="324"/>
      <c r="E6565" s="566"/>
    </row>
    <row r="6566" spans="4:5">
      <c r="D6566" s="324"/>
      <c r="E6566" s="566"/>
    </row>
    <row r="6567" spans="4:5">
      <c r="D6567" s="324"/>
      <c r="E6567" s="566"/>
    </row>
    <row r="6568" spans="4:5">
      <c r="D6568" s="324"/>
      <c r="E6568" s="566"/>
    </row>
    <row r="6569" spans="4:5">
      <c r="D6569" s="324"/>
      <c r="E6569" s="566"/>
    </row>
    <row r="6570" spans="4:5">
      <c r="D6570" s="324"/>
      <c r="E6570" s="566"/>
    </row>
    <row r="6571" spans="4:5">
      <c r="D6571" s="324"/>
      <c r="E6571" s="566"/>
    </row>
    <row r="6572" spans="4:5">
      <c r="D6572" s="324"/>
      <c r="E6572" s="566"/>
    </row>
    <row r="6573" spans="4:5">
      <c r="D6573" s="324"/>
      <c r="E6573" s="566"/>
    </row>
    <row r="6574" spans="4:5">
      <c r="D6574" s="324"/>
      <c r="E6574" s="566"/>
    </row>
    <row r="6575" spans="4:5">
      <c r="D6575" s="324"/>
      <c r="E6575" s="566"/>
    </row>
    <row r="6576" spans="4:5">
      <c r="D6576" s="324"/>
      <c r="E6576" s="566"/>
    </row>
    <row r="6577" spans="4:5">
      <c r="D6577" s="324"/>
      <c r="E6577" s="566"/>
    </row>
    <row r="6578" spans="4:5">
      <c r="D6578" s="324"/>
      <c r="E6578" s="566"/>
    </row>
    <row r="6579" spans="4:5">
      <c r="D6579" s="324"/>
      <c r="E6579" s="566"/>
    </row>
    <row r="6580" spans="4:5">
      <c r="D6580" s="324"/>
      <c r="E6580" s="566"/>
    </row>
    <row r="6581" spans="4:5">
      <c r="D6581" s="324"/>
      <c r="E6581" s="566"/>
    </row>
    <row r="6582" spans="4:5">
      <c r="D6582" s="324"/>
      <c r="E6582" s="566"/>
    </row>
    <row r="6583" spans="4:5">
      <c r="D6583" s="324"/>
      <c r="E6583" s="566"/>
    </row>
    <row r="6584" spans="4:5">
      <c r="D6584" s="324"/>
      <c r="E6584" s="566"/>
    </row>
    <row r="6585" spans="4:5">
      <c r="D6585" s="324"/>
      <c r="E6585" s="566"/>
    </row>
    <row r="6586" spans="4:5">
      <c r="D6586" s="324"/>
      <c r="E6586" s="566"/>
    </row>
    <row r="6587" spans="4:5">
      <c r="D6587" s="324"/>
      <c r="E6587" s="566"/>
    </row>
    <row r="6588" spans="4:5">
      <c r="D6588" s="324"/>
      <c r="E6588" s="566"/>
    </row>
    <row r="6589" spans="4:5">
      <c r="D6589" s="324"/>
      <c r="E6589" s="566"/>
    </row>
    <row r="6590" spans="4:5">
      <c r="D6590" s="324"/>
      <c r="E6590" s="566"/>
    </row>
    <row r="6591" spans="4:5">
      <c r="D6591" s="324"/>
      <c r="E6591" s="566"/>
    </row>
    <row r="6592" spans="4:5">
      <c r="D6592" s="324"/>
      <c r="E6592" s="566"/>
    </row>
    <row r="6593" spans="4:5">
      <c r="D6593" s="324"/>
      <c r="E6593" s="566"/>
    </row>
    <row r="6594" spans="4:5">
      <c r="D6594" s="324"/>
      <c r="E6594" s="566"/>
    </row>
    <row r="6595" spans="4:5">
      <c r="D6595" s="324"/>
      <c r="E6595" s="566"/>
    </row>
    <row r="6596" spans="4:5">
      <c r="D6596" s="324"/>
      <c r="E6596" s="566"/>
    </row>
    <row r="6597" spans="4:5">
      <c r="D6597" s="324"/>
      <c r="E6597" s="566"/>
    </row>
    <row r="6598" spans="4:5">
      <c r="D6598" s="324"/>
      <c r="E6598" s="566"/>
    </row>
    <row r="6599" spans="4:5">
      <c r="D6599" s="324"/>
      <c r="E6599" s="566"/>
    </row>
    <row r="6600" spans="4:5">
      <c r="D6600" s="324"/>
      <c r="E6600" s="566"/>
    </row>
    <row r="6601" spans="4:5">
      <c r="D6601" s="324"/>
      <c r="E6601" s="566"/>
    </row>
    <row r="6602" spans="4:5">
      <c r="D6602" s="324"/>
      <c r="E6602" s="566"/>
    </row>
    <row r="6603" spans="4:5">
      <c r="D6603" s="324"/>
      <c r="E6603" s="566"/>
    </row>
    <row r="6604" spans="4:5">
      <c r="D6604" s="324"/>
      <c r="E6604" s="566"/>
    </row>
    <row r="6605" spans="4:5">
      <c r="D6605" s="324"/>
      <c r="E6605" s="566"/>
    </row>
    <row r="6606" spans="4:5">
      <c r="D6606" s="324"/>
      <c r="E6606" s="566"/>
    </row>
    <row r="6607" spans="4:5">
      <c r="D6607" s="324"/>
      <c r="E6607" s="566"/>
    </row>
    <row r="6608" spans="4:5">
      <c r="D6608" s="324"/>
      <c r="E6608" s="566"/>
    </row>
    <row r="6609" spans="4:5">
      <c r="D6609" s="324"/>
      <c r="E6609" s="566"/>
    </row>
    <row r="6610" spans="4:5">
      <c r="D6610" s="324"/>
      <c r="E6610" s="566"/>
    </row>
    <row r="6611" spans="4:5">
      <c r="D6611" s="324"/>
      <c r="E6611" s="566"/>
    </row>
    <row r="6612" spans="4:5">
      <c r="D6612" s="324"/>
      <c r="E6612" s="566"/>
    </row>
    <row r="6613" spans="4:5">
      <c r="D6613" s="324"/>
      <c r="E6613" s="566"/>
    </row>
    <row r="6614" spans="4:5">
      <c r="D6614" s="324"/>
      <c r="E6614" s="566"/>
    </row>
    <row r="6615" spans="4:5">
      <c r="D6615" s="324"/>
      <c r="E6615" s="566"/>
    </row>
    <row r="6616" spans="4:5">
      <c r="D6616" s="324"/>
      <c r="E6616" s="566"/>
    </row>
    <row r="6617" spans="4:5">
      <c r="D6617" s="324"/>
      <c r="E6617" s="566"/>
    </row>
    <row r="6618" spans="4:5">
      <c r="D6618" s="324"/>
      <c r="E6618" s="566"/>
    </row>
    <row r="6619" spans="4:5">
      <c r="D6619" s="324"/>
      <c r="E6619" s="566"/>
    </row>
    <row r="6620" spans="4:5">
      <c r="D6620" s="324"/>
      <c r="E6620" s="566"/>
    </row>
    <row r="6621" spans="4:5">
      <c r="D6621" s="324"/>
      <c r="E6621" s="566"/>
    </row>
    <row r="6622" spans="4:5">
      <c r="D6622" s="324"/>
      <c r="E6622" s="566"/>
    </row>
    <row r="6623" spans="4:5">
      <c r="D6623" s="324"/>
      <c r="E6623" s="566"/>
    </row>
    <row r="6624" spans="4:5">
      <c r="D6624" s="324"/>
      <c r="E6624" s="566"/>
    </row>
    <row r="6625" spans="4:5">
      <c r="D6625" s="324"/>
      <c r="E6625" s="566"/>
    </row>
    <row r="6626" spans="4:5">
      <c r="D6626" s="324"/>
      <c r="E6626" s="566"/>
    </row>
    <row r="6627" spans="4:5">
      <c r="D6627" s="324"/>
      <c r="E6627" s="566"/>
    </row>
    <row r="6628" spans="4:5">
      <c r="D6628" s="324"/>
      <c r="E6628" s="566"/>
    </row>
    <row r="6629" spans="4:5">
      <c r="D6629" s="324"/>
      <c r="E6629" s="566"/>
    </row>
    <row r="6630" spans="4:5">
      <c r="D6630" s="324"/>
      <c r="E6630" s="566"/>
    </row>
    <row r="6631" spans="4:5">
      <c r="D6631" s="324"/>
      <c r="E6631" s="566"/>
    </row>
    <row r="6632" spans="4:5">
      <c r="D6632" s="324"/>
      <c r="E6632" s="566"/>
    </row>
    <row r="6633" spans="4:5">
      <c r="D6633" s="324"/>
      <c r="E6633" s="566"/>
    </row>
    <row r="6634" spans="4:5">
      <c r="D6634" s="324"/>
      <c r="E6634" s="566"/>
    </row>
    <row r="6635" spans="4:5">
      <c r="D6635" s="324"/>
      <c r="E6635" s="566"/>
    </row>
    <row r="6636" spans="4:5">
      <c r="D6636" s="324"/>
      <c r="E6636" s="566"/>
    </row>
    <row r="6637" spans="4:5">
      <c r="D6637" s="324"/>
      <c r="E6637" s="566"/>
    </row>
    <row r="6638" spans="4:5">
      <c r="D6638" s="324"/>
      <c r="E6638" s="566"/>
    </row>
    <row r="6639" spans="4:5">
      <c r="D6639" s="324"/>
      <c r="E6639" s="566"/>
    </row>
    <row r="6640" spans="4:5">
      <c r="D6640" s="324"/>
      <c r="E6640" s="566"/>
    </row>
    <row r="6641" spans="4:5">
      <c r="D6641" s="324"/>
      <c r="E6641" s="566"/>
    </row>
    <row r="6642" spans="4:5">
      <c r="D6642" s="324"/>
      <c r="E6642" s="566"/>
    </row>
    <row r="6643" spans="4:5">
      <c r="D6643" s="324"/>
      <c r="E6643" s="566"/>
    </row>
    <row r="6644" spans="4:5">
      <c r="D6644" s="324"/>
      <c r="E6644" s="566"/>
    </row>
  </sheetData>
  <mergeCells count="122">
    <mergeCell ref="D146:E146"/>
    <mergeCell ref="F146:I146"/>
    <mergeCell ref="D147:E147"/>
    <mergeCell ref="F147:I147"/>
    <mergeCell ref="F151:H151"/>
    <mergeCell ref="F153:H153"/>
    <mergeCell ref="D143:E143"/>
    <mergeCell ref="F143:I143"/>
    <mergeCell ref="D144:E144"/>
    <mergeCell ref="F144:I144"/>
    <mergeCell ref="D145:E145"/>
    <mergeCell ref="F145:I145"/>
    <mergeCell ref="D140:E140"/>
    <mergeCell ref="F140:I140"/>
    <mergeCell ref="D141:E141"/>
    <mergeCell ref="F141:I141"/>
    <mergeCell ref="D142:E142"/>
    <mergeCell ref="F142:I142"/>
    <mergeCell ref="D129:E129"/>
    <mergeCell ref="D131:E131"/>
    <mergeCell ref="D135:I135"/>
    <mergeCell ref="C137:C138"/>
    <mergeCell ref="D137:E138"/>
    <mergeCell ref="F137:I138"/>
    <mergeCell ref="D119:E119"/>
    <mergeCell ref="D121:E121"/>
    <mergeCell ref="D123:E123"/>
    <mergeCell ref="D125:E125"/>
    <mergeCell ref="V125:W125"/>
    <mergeCell ref="D127:E127"/>
    <mergeCell ref="D109:E109"/>
    <mergeCell ref="D110:E110"/>
    <mergeCell ref="D112:E112"/>
    <mergeCell ref="D114:E114"/>
    <mergeCell ref="D115:E115"/>
    <mergeCell ref="B117:C117"/>
    <mergeCell ref="D117:E117"/>
    <mergeCell ref="D99:E99"/>
    <mergeCell ref="D101:E101"/>
    <mergeCell ref="D103:E103"/>
    <mergeCell ref="D104:E104"/>
    <mergeCell ref="D106:E106"/>
    <mergeCell ref="D107:E107"/>
    <mergeCell ref="D89:E89"/>
    <mergeCell ref="D91:E91"/>
    <mergeCell ref="D93:E93"/>
    <mergeCell ref="B95:C95"/>
    <mergeCell ref="D95:E95"/>
    <mergeCell ref="D97:E97"/>
    <mergeCell ref="D80:E80"/>
    <mergeCell ref="D81:E81"/>
    <mergeCell ref="D83:E83"/>
    <mergeCell ref="D85:E85"/>
    <mergeCell ref="D87:E87"/>
    <mergeCell ref="D88:E88"/>
    <mergeCell ref="D72:E72"/>
    <mergeCell ref="D73:E73"/>
    <mergeCell ref="D75:E75"/>
    <mergeCell ref="D76:E76"/>
    <mergeCell ref="D77:E77"/>
    <mergeCell ref="D79:E79"/>
    <mergeCell ref="D58:E58"/>
    <mergeCell ref="D60:F60"/>
    <mergeCell ref="D62:E62"/>
    <mergeCell ref="D64:E64"/>
    <mergeCell ref="D68:E68"/>
    <mergeCell ref="D70:E70"/>
    <mergeCell ref="D49:E49"/>
    <mergeCell ref="D51:E51"/>
    <mergeCell ref="D52:E52"/>
    <mergeCell ref="D53:E53"/>
    <mergeCell ref="D55:E55"/>
    <mergeCell ref="D56:E56"/>
    <mergeCell ref="D38:E38"/>
    <mergeCell ref="D40:E40"/>
    <mergeCell ref="D41:E41"/>
    <mergeCell ref="D43:E43"/>
    <mergeCell ref="D47:E47"/>
    <mergeCell ref="D48:E48"/>
    <mergeCell ref="B33:C33"/>
    <mergeCell ref="D33:E33"/>
    <mergeCell ref="B34:C34"/>
    <mergeCell ref="D34:E34"/>
    <mergeCell ref="D36:E36"/>
    <mergeCell ref="D37:E37"/>
    <mergeCell ref="D28:E28"/>
    <mergeCell ref="D29:E29"/>
    <mergeCell ref="D30:E30"/>
    <mergeCell ref="D31:E31"/>
    <mergeCell ref="B32:C32"/>
    <mergeCell ref="D32:E32"/>
    <mergeCell ref="D24:E24"/>
    <mergeCell ref="B25:C25"/>
    <mergeCell ref="D25:E25"/>
    <mergeCell ref="D26:E26"/>
    <mergeCell ref="B27:C27"/>
    <mergeCell ref="D27:E27"/>
    <mergeCell ref="D20:E20"/>
    <mergeCell ref="B21:C21"/>
    <mergeCell ref="D21:E21"/>
    <mergeCell ref="B22:C22"/>
    <mergeCell ref="D22:E22"/>
    <mergeCell ref="B23:C23"/>
    <mergeCell ref="D23:E23"/>
    <mergeCell ref="D18:E18"/>
    <mergeCell ref="B19:C19"/>
    <mergeCell ref="D19:E19"/>
    <mergeCell ref="D9:E9"/>
    <mergeCell ref="D10:E10"/>
    <mergeCell ref="D11:E11"/>
    <mergeCell ref="D12:E12"/>
    <mergeCell ref="D13:E13"/>
    <mergeCell ref="D14:E14"/>
    <mergeCell ref="D1:E1"/>
    <mergeCell ref="D3:E3"/>
    <mergeCell ref="D5:E5"/>
    <mergeCell ref="D6:E6"/>
    <mergeCell ref="D7:E7"/>
    <mergeCell ref="D8:E8"/>
    <mergeCell ref="D16:E16"/>
    <mergeCell ref="B17:C17"/>
    <mergeCell ref="D17:E17"/>
  </mergeCells>
  <pageMargins left="0.86614173228346458" right="0.23622047244094491" top="1.0236220472440944" bottom="0.6692913385826772" header="0.51181102362204722" footer="0.31496062992125984"/>
  <pageSetup paperSize="9" scale="66" firstPageNumber="3" fitToHeight="0" orientation="portrait" useFirstPageNumber="1" horizontalDpi="300" verticalDpi="300" r:id="rId1"/>
  <headerFooter alignWithMargins="0">
    <oddHeader xml:space="preserve">&amp;C&amp;"Tahoma,Regular"&amp;12
TROŠKOVNIK&amp;Rstr.&amp;P
</oddHeader>
    <oddFooter>&amp;C&amp;"Tahoma,Bold"&amp;12DS - ELING d.o.o.</oddFooter>
  </headerFooter>
  <rowBreaks count="6" manualBreakCount="6">
    <brk id="34" min="1" max="10" man="1"/>
    <brk id="43" max="16383" man="1"/>
    <brk id="58" max="16383" man="1"/>
    <brk id="64" min="1" max="10" man="1"/>
    <brk id="131" max="16383" man="1"/>
    <brk id="161" min="1" max="10" man="1"/>
  </rowBreaks>
  <colBreaks count="1" manualBreakCount="1">
    <brk id="9" max="15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3028-4FAF-1A4A-9056-8349E3B01AA9}">
  <dimension ref="A4:H25"/>
  <sheetViews>
    <sheetView tabSelected="1" zoomScaleNormal="100" zoomScaleSheetLayoutView="150" workbookViewId="0">
      <selection activeCell="H23" sqref="H23"/>
    </sheetView>
  </sheetViews>
  <sheetFormatPr defaultColWidth="6.44140625" defaultRowHeight="12.75"/>
  <cols>
    <col min="1" max="1" width="14.44140625" style="1" customWidth="1"/>
    <col min="2" max="2" width="31.44140625" style="1" customWidth="1"/>
    <col min="3" max="3" width="5.6640625" style="1" customWidth="1"/>
    <col min="4" max="4" width="7.109375" style="1" customWidth="1"/>
    <col min="5" max="5" width="4.109375" style="1" bestFit="1" customWidth="1"/>
    <col min="6" max="6" width="12.109375" style="605" bestFit="1" customWidth="1"/>
    <col min="7" max="7" width="8.33203125" style="1" customWidth="1"/>
    <col min="8" max="8" width="11" style="605" customWidth="1"/>
    <col min="9" max="16384" width="6.44140625" style="1"/>
  </cols>
  <sheetData>
    <row r="4" spans="1:8" s="5" customFormat="1" ht="15.75">
      <c r="B4" s="13" t="s">
        <v>12</v>
      </c>
      <c r="C4" s="13"/>
      <c r="D4" s="13"/>
      <c r="F4" s="604" t="s">
        <v>10</v>
      </c>
      <c r="G4" s="7" t="s">
        <v>9</v>
      </c>
      <c r="H4" s="604" t="s">
        <v>8</v>
      </c>
    </row>
    <row r="5" spans="1:8" ht="15.75">
      <c r="C5" s="12"/>
      <c r="D5" s="12"/>
      <c r="E5" s="12"/>
    </row>
    <row r="6" spans="1:8">
      <c r="C6" s="2"/>
      <c r="G6" s="3"/>
      <c r="H6" s="608"/>
    </row>
    <row r="7" spans="1:8">
      <c r="A7" s="8"/>
      <c r="B7" s="8"/>
      <c r="C7" s="9"/>
      <c r="D7" s="8"/>
      <c r="E7" s="8"/>
      <c r="F7" s="606"/>
    </row>
    <row r="8" spans="1:8" s="5" customFormat="1">
      <c r="A8" s="7" t="s">
        <v>5</v>
      </c>
      <c r="B8" s="10" t="s">
        <v>11</v>
      </c>
      <c r="F8" s="607">
        <f>A.TROSKOVNIK!F140</f>
        <v>0</v>
      </c>
      <c r="G8" s="609">
        <f>F8*0.25</f>
        <v>0</v>
      </c>
      <c r="H8" s="609">
        <f>F8+G8</f>
        <v>0</v>
      </c>
    </row>
    <row r="9" spans="1:8">
      <c r="A9" s="11"/>
      <c r="B9" s="4"/>
      <c r="C9" s="3"/>
      <c r="D9" s="3"/>
      <c r="E9" s="3"/>
      <c r="F9" s="608"/>
      <c r="G9" s="591"/>
      <c r="H9" s="610"/>
    </row>
    <row r="10" spans="1:8">
      <c r="A10" s="8"/>
      <c r="B10" s="8"/>
      <c r="C10" s="9"/>
      <c r="D10" s="8"/>
      <c r="E10" s="8"/>
      <c r="F10" s="606"/>
      <c r="G10" s="592"/>
      <c r="H10" s="611"/>
    </row>
    <row r="11" spans="1:8" s="5" customFormat="1">
      <c r="A11" s="7" t="s">
        <v>69</v>
      </c>
      <c r="B11" s="10" t="s">
        <v>70</v>
      </c>
      <c r="F11" s="607">
        <f>B.OPREMA!F19</f>
        <v>0</v>
      </c>
      <c r="G11" s="590">
        <f>F11*0.25</f>
        <v>0</v>
      </c>
      <c r="H11" s="609">
        <f>F11+G11</f>
        <v>0</v>
      </c>
    </row>
    <row r="12" spans="1:8">
      <c r="A12" s="11"/>
      <c r="B12" s="4"/>
      <c r="C12" s="3"/>
      <c r="D12" s="3"/>
      <c r="E12" s="3"/>
      <c r="F12" s="608"/>
      <c r="G12" s="591"/>
      <c r="H12" s="610"/>
    </row>
    <row r="13" spans="1:8">
      <c r="A13" s="8"/>
      <c r="B13" s="8"/>
      <c r="C13" s="9"/>
      <c r="D13" s="8"/>
      <c r="E13" s="8"/>
      <c r="F13" s="606"/>
      <c r="G13" s="592"/>
      <c r="H13" s="611"/>
    </row>
    <row r="14" spans="1:8" s="5" customFormat="1">
      <c r="A14" s="7" t="s">
        <v>135</v>
      </c>
      <c r="B14" s="10" t="s">
        <v>136</v>
      </c>
      <c r="F14" s="607">
        <f>'C. HORTIKULTURA'!G50</f>
        <v>0</v>
      </c>
      <c r="G14" s="590">
        <f>F14*0.25</f>
        <v>0</v>
      </c>
      <c r="H14" s="609">
        <f>F14+G14</f>
        <v>0</v>
      </c>
    </row>
    <row r="15" spans="1:8">
      <c r="A15" s="11"/>
      <c r="B15" s="4"/>
      <c r="C15" s="3"/>
      <c r="D15" s="3"/>
      <c r="E15" s="3"/>
      <c r="F15" s="608"/>
      <c r="G15" s="591"/>
      <c r="H15" s="610"/>
    </row>
    <row r="16" spans="1:8">
      <c r="A16" s="8"/>
      <c r="B16" s="8"/>
      <c r="C16" s="9"/>
      <c r="D16" s="8"/>
      <c r="E16" s="8"/>
      <c r="F16" s="606"/>
      <c r="G16" s="592"/>
      <c r="H16" s="611"/>
    </row>
    <row r="17" spans="1:8" s="5" customFormat="1">
      <c r="A17" s="7" t="s">
        <v>221</v>
      </c>
      <c r="B17" s="10" t="s">
        <v>222</v>
      </c>
      <c r="F17" s="607">
        <f>'D. HIDROINSTALACIJE'!F100</f>
        <v>0</v>
      </c>
      <c r="G17" s="590">
        <f>F17*0.25</f>
        <v>0</v>
      </c>
      <c r="H17" s="609">
        <f>F17+G17</f>
        <v>0</v>
      </c>
    </row>
    <row r="18" spans="1:8">
      <c r="A18" s="11"/>
      <c r="B18" s="4"/>
      <c r="C18" s="3"/>
      <c r="D18" s="3"/>
      <c r="E18" s="3"/>
      <c r="F18" s="608"/>
      <c r="G18" s="591"/>
      <c r="H18" s="610"/>
    </row>
    <row r="19" spans="1:8">
      <c r="A19" s="8"/>
      <c r="B19" s="8"/>
      <c r="C19" s="9"/>
      <c r="D19" s="8"/>
      <c r="E19" s="8"/>
      <c r="F19" s="606"/>
      <c r="G19" s="592"/>
      <c r="H19" s="611"/>
    </row>
    <row r="20" spans="1:8" s="5" customFormat="1">
      <c r="A20" s="7" t="s">
        <v>251</v>
      </c>
      <c r="B20" s="10" t="s">
        <v>252</v>
      </c>
      <c r="F20" s="607">
        <f>E.ELEKTROINSTALACIJE!F145</f>
        <v>0</v>
      </c>
      <c r="G20" s="590">
        <f>F20*0.25</f>
        <v>0</v>
      </c>
      <c r="H20" s="609">
        <f>F20+G20</f>
        <v>0</v>
      </c>
    </row>
    <row r="21" spans="1:8">
      <c r="A21" s="11"/>
      <c r="B21" s="4"/>
      <c r="C21" s="3"/>
      <c r="D21" s="3"/>
      <c r="E21" s="3"/>
      <c r="F21" s="608"/>
      <c r="G21" s="591"/>
      <c r="H21" s="610"/>
    </row>
    <row r="22" spans="1:8">
      <c r="A22" s="8"/>
      <c r="B22" s="8"/>
      <c r="C22" s="9"/>
      <c r="D22" s="8"/>
      <c r="E22" s="8"/>
      <c r="F22" s="606"/>
      <c r="G22" s="592"/>
      <c r="H22" s="611"/>
    </row>
    <row r="23" spans="1:8" s="5" customFormat="1">
      <c r="A23" s="7" t="s">
        <v>10</v>
      </c>
      <c r="B23" s="6"/>
      <c r="F23" s="607">
        <f>SUM(F7:F22)</f>
        <v>0</v>
      </c>
      <c r="G23" s="590">
        <f>F23*0.25</f>
        <v>0</v>
      </c>
      <c r="H23" s="609">
        <f>SUM(H8:H20)</f>
        <v>0</v>
      </c>
    </row>
    <row r="24" spans="1:8">
      <c r="A24" s="4"/>
      <c r="B24" s="3"/>
      <c r="C24" s="3"/>
      <c r="D24" s="3"/>
      <c r="E24" s="3"/>
      <c r="F24" s="608"/>
      <c r="G24" s="3"/>
      <c r="H24" s="608"/>
    </row>
    <row r="25" spans="1:8">
      <c r="A25" s="2"/>
    </row>
  </sheetData>
  <pageMargins left="0.70866141732283472" right="0.70866141732283472" top="0.31496062992125984" bottom="0.74803149606299213" header="0.31496062992125984" footer="0.31496062992125984"/>
  <pageSetup paperSize="9" scale="74" firstPageNumber="151" orientation="portrait" useFirstPageNumber="1" r:id="rId1"/>
  <headerFooter>
    <oddHeader>&amp;R&amp;6&amp;P/&amp;N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NASLOVNICA</vt:lpstr>
      <vt:lpstr>PREDOPISI</vt:lpstr>
      <vt:lpstr>PREDOPIS br1 PIGMETIRANI BETON</vt:lpstr>
      <vt:lpstr>A.TROSKOVNIK</vt:lpstr>
      <vt:lpstr>B.OPREMA</vt:lpstr>
      <vt:lpstr>C. HORTIKULTURA</vt:lpstr>
      <vt:lpstr>D. HIDROINSTALACIJE</vt:lpstr>
      <vt:lpstr>E.ELEKTROINSTALACIJE</vt:lpstr>
      <vt:lpstr>SVEUKUPNA REKAPITULACIJA</vt:lpstr>
      <vt:lpstr>A.TROSKOVNIK!Print_Area</vt:lpstr>
      <vt:lpstr>B.OPREMA!Print_Area</vt:lpstr>
      <vt:lpstr>'C. HORTIKULTURA'!Print_Area</vt:lpstr>
      <vt:lpstr>'D. HIDROINSTALACIJE'!Print_Area</vt:lpstr>
      <vt:lpstr>E.ELEKTROINSTALACIJE!Print_Area</vt:lpstr>
      <vt:lpstr>NASLOVNICA!Print_Area</vt:lpstr>
      <vt:lpstr>'PREDOPIS br1 PIGMETIRANI BETON'!Print_Area</vt:lpstr>
      <vt:lpstr>PREDOPISI!Print_Area</vt:lpstr>
      <vt:lpstr>'SVEUKUPNA REKAPITULACIJA'!Print_Area</vt:lpstr>
      <vt:lpstr>E.ELEKTROINSTALACIJE!Print_Titles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DaliborC</dc:creator>
  <cp:lastModifiedBy>Anamarija Rimay</cp:lastModifiedBy>
  <cp:lastPrinted>2023-02-09T14:58:58Z</cp:lastPrinted>
  <dcterms:created xsi:type="dcterms:W3CDTF">2020-04-19T22:00:07Z</dcterms:created>
  <dcterms:modified xsi:type="dcterms:W3CDTF">2023-08-17T11:04:56Z</dcterms:modified>
</cp:coreProperties>
</file>