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filterPrivacy="1"/>
  <xr:revisionPtr revIDLastSave="0" documentId="13_ncr:1_{626E043A-3848-4548-AC5C-D16899837F6E}" xr6:coauthVersionLast="45" xr6:coauthVersionMax="45" xr10:uidLastSave="{00000000-0000-0000-0000-000000000000}"/>
  <bookViews>
    <workbookView xWindow="-120" yWindow="-120" windowWidth="29040" windowHeight="15840" xr2:uid="{00000000-000D-0000-FFFF-FFFF00000000}"/>
  </bookViews>
  <sheets>
    <sheet name="tros-BC" sheetId="1" r:id="rId1"/>
  </sheets>
  <definedNames>
    <definedName name="Excel_BuiltIn_Print_Area_1_1">#REF!</definedName>
    <definedName name="Excel_BuiltIn_Print_Titles_1">#REF!</definedName>
    <definedName name="Faktor">'tros-BC'!#REF!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7" i="1" l="1"/>
  <c r="F86" i="1"/>
  <c r="F85" i="1"/>
  <c r="F84" i="1"/>
  <c r="F83" i="1"/>
  <c r="F82" i="1"/>
  <c r="F81" i="1"/>
  <c r="F80" i="1"/>
  <c r="F79" i="1"/>
  <c r="F78" i="1"/>
  <c r="F77" i="1"/>
  <c r="F76" i="1"/>
  <c r="F75" i="1"/>
  <c r="F74" i="1"/>
  <c r="F73" i="1"/>
  <c r="F72" i="1"/>
  <c r="F62" i="1" l="1"/>
  <c r="F61" i="1"/>
  <c r="F60" i="1"/>
  <c r="F59" i="1"/>
  <c r="F58" i="1"/>
  <c r="F50" i="1" l="1"/>
  <c r="F49" i="1"/>
  <c r="F48" i="1"/>
  <c r="F47" i="1"/>
  <c r="F46" i="1"/>
  <c r="F26" i="1"/>
  <c r="F25" i="1"/>
  <c r="F24" i="1"/>
  <c r="F23" i="1"/>
  <c r="F51" i="1" l="1"/>
  <c r="F95" i="1" s="1"/>
  <c r="F27" i="1"/>
  <c r="F93" i="1" s="1"/>
  <c r="F56" i="1"/>
  <c r="F63" i="1"/>
  <c r="F64" i="1"/>
  <c r="F66" i="1"/>
  <c r="F67" i="1"/>
  <c r="F68" i="1"/>
  <c r="F69" i="1"/>
  <c r="F70" i="1"/>
  <c r="F71" i="1"/>
  <c r="F88" i="1"/>
  <c r="F55" i="1"/>
  <c r="F89" i="1" l="1"/>
  <c r="F96" i="1" s="1"/>
  <c r="F33" i="1" l="1"/>
  <c r="F7" i="1"/>
  <c r="F8" i="1"/>
  <c r="F9" i="1"/>
  <c r="F10" i="1"/>
  <c r="F11" i="1"/>
  <c r="F12" i="1"/>
  <c r="F13" i="1"/>
  <c r="F14" i="1"/>
  <c r="F15" i="1"/>
  <c r="F16" i="1"/>
  <c r="F17" i="1"/>
  <c r="F18" i="1"/>
  <c r="F6" i="1"/>
  <c r="F42" i="1" l="1"/>
  <c r="F94" i="1" s="1"/>
  <c r="F19" i="1"/>
  <c r="F92" i="1" s="1"/>
  <c r="A89" i="1"/>
  <c r="B89" i="1"/>
  <c r="F98" i="1" l="1"/>
  <c r="F99" i="1" s="1"/>
  <c r="F100" i="1" s="1"/>
  <c r="B51" i="1"/>
  <c r="A96" i="1" l="1"/>
  <c r="A51" i="1"/>
  <c r="A95" i="1" s="1"/>
  <c r="A42" i="1"/>
  <c r="A94" i="1" s="1"/>
  <c r="A27" i="1"/>
  <c r="A93" i="1" s="1"/>
  <c r="A19" i="1"/>
  <c r="A92" i="1" s="1"/>
  <c r="B96" i="1"/>
  <c r="B95" i="1"/>
  <c r="B42" i="1"/>
  <c r="B94" i="1" s="1"/>
  <c r="B27" i="1"/>
  <c r="B93" i="1" s="1"/>
  <c r="B19" i="1"/>
  <c r="B92" i="1" s="1"/>
</calcChain>
</file>

<file path=xl/sharedStrings.xml><?xml version="1.0" encoding="utf-8"?>
<sst xmlns="http://schemas.openxmlformats.org/spreadsheetml/2006/main" count="181" uniqueCount="106">
  <si>
    <t>R.br.</t>
  </si>
  <si>
    <t>Opis stavke</t>
  </si>
  <si>
    <t>j.m.</t>
  </si>
  <si>
    <t>količina</t>
  </si>
  <si>
    <t>cijena</t>
  </si>
  <si>
    <t>iznos</t>
  </si>
  <si>
    <t>I.</t>
  </si>
  <si>
    <t>PRIPREMNI RADOVI</t>
  </si>
  <si>
    <t>m'</t>
  </si>
  <si>
    <t>m3</t>
  </si>
  <si>
    <t>m2</t>
  </si>
  <si>
    <t>kom</t>
  </si>
  <si>
    <t>II.</t>
  </si>
  <si>
    <t>DONJI STROJ</t>
  </si>
  <si>
    <t>III.</t>
  </si>
  <si>
    <t>OBJEKTI</t>
  </si>
  <si>
    <t>IV.</t>
  </si>
  <si>
    <t>GORNJI STROJ</t>
  </si>
  <si>
    <t>V.</t>
  </si>
  <si>
    <t>OBORINSKA ODVODNJA</t>
  </si>
  <si>
    <t>REKAPITULACIJA</t>
  </si>
  <si>
    <t>UKUPNO</t>
  </si>
  <si>
    <t>PDV</t>
  </si>
  <si>
    <t>SVEUKUPNO</t>
  </si>
  <si>
    <t>kpl</t>
  </si>
  <si>
    <t>a.</t>
  </si>
  <si>
    <t>b.</t>
  </si>
  <si>
    <t>c.</t>
  </si>
  <si>
    <t>d.</t>
  </si>
  <si>
    <t>e.</t>
  </si>
  <si>
    <t>f.</t>
  </si>
  <si>
    <t>g.</t>
  </si>
  <si>
    <t>h.</t>
  </si>
  <si>
    <t>i.</t>
  </si>
  <si>
    <t xml:space="preserve">Strojno zasjecanje asfalta i betona. Stavkom su obuhvaćena sva strojna zasijecanja asfalta na mjestima uklapanja nove i stare kolničke konstrukcije, na mjestima proširenja kolnika, zasijecanja pri izvedbi prekopa i sl. Jedinična cijena obuhvaća sav rad, opremu i materijal potreban za potpuno dovršenje stavke. Obračun je po m'.  </t>
  </si>
  <si>
    <t xml:space="preserve">Strojni plitki iskop materijala. Izvodi se u materijalu "B" kategorije. Pod materijalom "B" kategorije podrazumijevaju se miješani kameni i zemljani materijali gdje se veći dio iskopa obavlja strojnim radom - rijanjem. U ovu grupu materijala spadaju flišni materijali, homogeni lapori, trošni pješćenaci, većina dolomita (osim vrlo kompaktnih), raspadnute stijene na površini, jako zdrobljeni vapnenac, sve vrste škriljaca, neki konglomerati i slični materijali. U cijenu ulazi prebacivanje ili ukrcaj materijala u bilo koje prijevozno sredstvo, kao i planiranje iskopne površine. 
Obračun po m3 iskopanog materijala u sraslom stanju. </t>
  </si>
  <si>
    <t>Planiranje posteljice. Fino planiranje i profiliranje posteljice, s valjanjem. Modul stišljivosti ispitan kružnom pločom promjera 30 cm treba iznositi Me = 40 MN/m2. U cijenu uračunato zbijanje, planiranje +-2,00 cm mjereno letvom dužine 4 m, ispitivanja kružnom pločom na svakih 300,00 m2 kao i geodetski radovi na određivanju visinskih kota posteljice prema izvedbenoj dokumentaciji.
Obračun po m2 isplanirane i ispitane površine.</t>
  </si>
  <si>
    <t>Betonski tipski rubnjaci. Dobava i ugradba betonskih rubnjaka uz rub kolnika i namjestima postojećih ulaza. U cijenu uračunato: iskop za temelj, ugradba montažnih betonskih rubnjaka 15x25x100 cm, betonsko pojačanje rubnjaka sa zadnje strane, betonom tlačne čvrstoće C16/20, fugiranje spojnica rubnjaka, svi prijenosi, kao i geodetski radovi na određivaju horizontalne dispozicije rubnjaka, te određivanju visinskih kota rubnjaka, sve prema izvedbenom projektu.
 Piljenje rubnjaka obaviti u radionici, s vrhunskom obradom piljenog ruba. Kod piljenja uzeti u obzir rubne radijuse. Za ugrađeni beton i rubnjake izvoditelj je dužan pribaviti uvjerenje o kakvoći.
Obračun po m' ugrađenog rubnjaka.</t>
  </si>
  <si>
    <t>Donji nosivi sloj (tampon). Izrada donjeg nosivog sloja podloge kolne konstrukcije od drobljenog kamenog materijala. Izradi ovog sloja smije se pristupiti kad nadzorni inženjer primi planum donjeg stroja (posteljicu) u pogledu ravnosti, poprečnih nagiba, pravilno izvedene odvodnje i zbijenosti. Materijal za izradu ovog sloja je drobljeni kamen proizveden od zdrave, homogene i čvrste stijenske mase, a mora odgovarati važećim standardima. Kvalitetu stijenske mase treba dokazati uvjerenjem o kakvoći, ne starijim od godinu dana. Debljina sloja određena je projektom. Traženi modul stišljivosti ispitan kružnom pločom promjera 30 cm iznosi Me=100 MN/m2 na cestovnoj površini, a na pločniku Me= 50 MN/m2.
Obračun po m3 izvedenog sloja.</t>
  </si>
  <si>
    <t>Izrada nosivo - habajućeg sloja AC 16 surf 50/70 AG4 M4, debljine 6,0 cm.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</si>
  <si>
    <t>Iskolčenje trase oborinske kanalizacije, prije početka zemljanih radova. 
Cijena stavke uključuje sve neophodne terenske i uredske radove, za kompletnu izvedbu radova. 
Obračun po m' trase.</t>
  </si>
  <si>
    <t xml:space="preserve">Strojni iskop rova. Iskop rova bez obzira na kategoriju. 
Na pozicijama gdje se ustanovi položaj drugih 
instalacija radove je potrebno izvoditi pažljivo uz ručni iskop.
Stranice iskopa zasijeći u nagibu 5:1. Obračun rova je prema dimenzijama iz poprečnog profila. Količina iskopa uključuje proširenje i produbljenje rova na mjestima gradnje revizijskih okana.
Dno rova planirati s točnošću od 3 cm.
Sve troškove nastale zbog oštećenja izazvanih nestručnim radom i neprimjerene zaštite, snosi izvoditelj radova. Ako se ukaže potreba izvesti razupiranje rova.
U cijenu je uračunato strojno zbijanje dna rova do potrebne zbijenosti od 40 Mpa, te čišćenje rova od obrušenog materijala u svim fazama gradnje. 
Obračun će se obaviti u idealnom profilu (prema dokaznici), bez priznavanja višeradova.
U cijenu ulazi sav potreban rad i materijal, te ukrcaj u vozilo i odvoz na deponiju koju osigurava izvođač.
Obračun po m3.  </t>
  </si>
  <si>
    <t>Dobava, doprema i izrada pješčane podloge pijeskom granulacije 0 – 4 mm, d = 10 cm, izravnana i nabijena lakim nabijačem, te pješčana obloga oko cijevi 30 cm iznad tjemena cijevi. Obračun po m3 izrađene posteljice.</t>
  </si>
  <si>
    <t>Osiguranje iskolčenja osi trase i objekata. Prije početka radova potrebno je iskolčiti os trase i označiti na terenu prema projektnoj dokumentaciji.
Poligone točke u području zahvata osigurati tako, da se radovima ne dovedu u pitanje njihove karakteristike.
Obračun po m' iskolčene osi trase.</t>
  </si>
  <si>
    <t>kg</t>
  </si>
  <si>
    <t xml:space="preserve">Izrada kanalizacijskog kolektora. Dobava i doprema do mjesta ugradbe kanalizacijskih PP rebrastih cijevi nazivne krutosti SN 8 kN/m2 proizvedene prema standardu EN 13476–1 s dvostrukom utičnom spojnicom te sa svim spojnim materijalom. Cijevi su duljine 6,00 m. Način spajanja cijevi međusobno i na revizijska okna mora osiguravati trajnu vodonepropusnost svih spojeva. Uz cijevi obavezno dobaviti i atest proizvoditelja. Uz cijevi nabaviti i dopremiti i potrebno oruđe za montažu cijevi prema uputama proizvoditelja.
Obračun po m'  
U cijenu ulazi:  
- tlačna proba (ispitivanje na vodonepropusnost) nakon zatrpavanja (opterećenja) središnjeg dijela cijevi materijalom dovezenim za zatrpavanje rova,
- svi prijevozi, 
- geodetski radovi na određivaju horizontalne dispozicije cijevi, prema izvedbenoj dokumentaciji. 
Obračun po m' ugrađenog kolektora.
</t>
  </si>
  <si>
    <t>Dobava, doprema i ugradnja lijevano željeznog prefabriciranog elementa - olučnjaka s revizijom za spajanje krovne vertikale, bez protivmirisnog uloška i bez sifona. Veličina ulaznog otvora min DN 120. Prihvatljivo je rješenje s kvadratnim ili kružnim poklopcem. Ugradnja prema detalju u nacrtu. Stavka uključuje sav potreban rad i materijal, obračun po komadu kompletno izvedenog okna.</t>
  </si>
  <si>
    <t>j.</t>
  </si>
  <si>
    <t xml:space="preserve">DN 315 </t>
  </si>
  <si>
    <t xml:space="preserve">DN 250 </t>
  </si>
  <si>
    <t>Fazonski komad račva 45° reducirana DN 315/250</t>
  </si>
  <si>
    <t>Šiblje, grmlje i stabla promjera do 10 cm, obračun po m2.</t>
  </si>
  <si>
    <t xml:space="preserve">Sječenje i uklanjanje šiblja, grmlja i ostalog niskog raslinja promjera do 20 cm s vađenjem i odvozom korijenja. Uklanjaju se samo manja stabla neophodna za izvedbu kolektora. </t>
  </si>
  <si>
    <t>DN 160</t>
  </si>
  <si>
    <t>Uklanjanje građevina uz trasu. Rušenje postojećih građevina od betona, kamena i sl. materijala. Materijal od porušenih građevina treba odvesti na deponiju, a mjesto rušenja treba počistiti.  Deponiju osigurava izvođač radova.
U cijenu uračunato uklanjane betonskih, kameno - bet. parapeta, podloge, stubišta, betonski rubnjaci, zidića i sl.,  kao i betonirane ulice i stube u jezgri naselja teodvoz na deponiju i čišćenje.
Obračun po m3.</t>
  </si>
  <si>
    <t>Izrada bankina. Izvodi se od čistog i zdravog drobljenog kamena dovezenog iz separacije. Granulacija zrna mora biti 16 – 32 mm. Materijal treba dovesti do mjesta ugradbe, razastrti u slojevima debljine 15 cm i uvaljati mehaničkim sredstvima. Radovi na izradi bankine i berme se izvode nakon asfalterskih radova na kolniku i pločniku te treba obratiti posebnu pažnju, da se položeni asfalt ne ošteti prilikom dovoza razastiranja i valjanja materijala. Sukladno navedenom, visina razastrtog i uvaljanog tucanika mora biti min. 2 cm ispod gornje kote ugrađenog rubnjaka. Humus se na smije uporabiti za izradu bankina.
Obračun po m2 izvedene površine.</t>
  </si>
  <si>
    <t>Fazonski komad račva 45° reducirana DN 315/160</t>
  </si>
  <si>
    <t xml:space="preserve">Izvedba zidova i armirano-betonske ploče revizijskih okana vodonepropusnim betonom C 25/30. Revizijska okna imaju dimenzije svijetlog otvora  1,00 x 1,00 m. Debljina stijenke iznosi 20 cm, a debljina pokrovne armirano-betonske ploče je 15 cm. Visina okna uvjetovana je visini iz uzdužnog profila. Posebnu pozornost dati izradi vodonepropusnog spoja cijevi s betonskim stijenkama, te kutevima spajanja kolektora na okno, uz obveznu ugradbu PE priključka. Rad obuhvaća, dobavu, postavljanje i skidanje oplate. Ugradbu betona obaviti pomoću pervibratora, pripremu i njegu obaviti prema PBAB-u. U stavku je uračunata armatura RA 400/500 i MA500/560 (Q 335), prema armaturnom nacrtu (( oko 150 kg/oknu za 0,80 X 0,80 m, odnosno oko 220 kg/oknu za 1,00 x 1,00 m). U ploči izvesti otvor za ugradbu poklopca 60 x 60 cm. 
Dno okna obraditi u kinetu, u hidraulički ispravnom obliku, betonom C12/15. Sve površine unutar okna izvesti vodonepropusnim cementnim mortom u omjeru 1:2, u debljini 2 cm, uz predhodni cementni nabačaj ("špric"), zagladiti do "crnog sjaja", a sve prijelome i kuteve izvesti zaobljeno. Kvalitet ugrađenog betona potrebno je dokazati uvjerenjem o kakvoći. U cijenu ulaze kompletno gotovi radovi, dobava doprema i ugradba poklopca nosivosti 40 t, s okvirom najmanje visine 10 cm, lijevano – želj. penjalica, kao i geodetski radovi na određivaju horizontalnih i visinskih kota okana, prema izvedbenom projektu.
Obračun po kompletno izvedenom revizijskom oknu. </t>
  </si>
  <si>
    <t>beton</t>
  </si>
  <si>
    <t>armatura</t>
  </si>
  <si>
    <t>oplata</t>
  </si>
  <si>
    <t>Skidanje asfalta. Strojno skidanje postojećeg sloja asfalta neovisno o debljini sloja s odvozom na deponiju. Spojeve je potrebno pravilno strojno zasjeći radi urednog spoja starog i novog asfalta, a što je sve obuhvaćeno jediničnom cijenom ove stavke.
Obračun po m2 skinutog i odvezenog materijala.</t>
  </si>
  <si>
    <t>Izrada armirano-betonskog stepeništa na terenu. Stavka uključuje dobavu i ugradnju betona, armaturne mreže Q-335, svu potrebnu oplatu kao i sav drugi potreban rad i materijal. Iskop i nasip je obračunat zasebno, kao i ugradnja ograde. Objekt se sastoji od temelja, AB zidova, nasipa, betonskih stepenica i podesta. Obračun po m3 stvarno izvedenog betona.</t>
  </si>
  <si>
    <t>Izrada parapetnog (obložnog) zida. Izvodi se u betonu marke C25/30, u jednostranoj oplati. Oblogu vanjskog lica zida izvesti od obrađenog lomljenog kamena zidanog na bunju s upuštenim fugama. 
 Kamen u zidu ne smije imati najkraću stranu od 25 cm. Zid treba dilatirati na svakih cca 20,00 m. U cijenu ulaze svi troškovi materijala i izrade, betonske kape, uključujući prijevoze do 20 m, fugiranje, sredstva za rad i zaštitu betona, kao i geodetski radovi na određivaju horizontalne dispozicije zida, te određivanju visinskih kota zida, prema tehničkom rješenju.
Obračun po m3 gotovog zida.</t>
  </si>
  <si>
    <t>Dobava, doprema i ugradnja betona razreda čvrstoće C 20/25 u konstrukcije presjeka srednje veličine u razini terena. Stavkom su obuhvaćena betoniranja temelja parapetnih zidova i druge konstrukcije. Obračun po m3 stvarno ugrađenog betona.</t>
  </si>
  <si>
    <t>Obrada izljeva oborinske odvodnje lomljenim kamenom debljine 30 cm na betonskoj podlozi C12/15. Obrada po m2 obrađene površine.</t>
  </si>
  <si>
    <t>Izgradnja armirano-betonske izljevne građevine prema detalju u nacrtima. Cijena uključuje sav potreban iskop, betoniranje, oplatu i armaturu 100 kg/m3. Specifikacija količina dana je u predmjeru. Obračun po stvarno izvedenim količinama</t>
  </si>
  <si>
    <t>a</t>
  </si>
  <si>
    <t>b</t>
  </si>
  <si>
    <t>c</t>
  </si>
  <si>
    <t>Bitumenizirani nosivi sloj (BNS). Izrada bitumeniziranog nosivog sloja AC22 Base 50/70 AG6 M2,   debljine 6 cm. Materijal za izvedbu ovog sloja je drobljeni kamen proizveden od zdrave, homogene i čvrste stijenske mase, a mora odgovarati važećim normama. (HRN B.B3.050.). Kvalitetu stijenske mase dokazati uvjerenjem o kakvoći ne starijim od godinu dana. U pogledu kvalitete BNS-a primjenjivati će se važeće norme. (HRN U. E 9.021/8b.) Sva tekuća ispitivanja obavlja izvoditelj o svom trošku. Prije polaganja asfaltnog sloja, potrebno je obaviti škropljenje donjeg nosivog sloja bitumenskom emulzijom, s najmanjom količinom od 0,50 kg/m2. U jediničnu cijenu obračunati su svi troškovi nabave materijala, proizvodnje i ugradbe asfaltne mješavine, prijevoz, oprema i svi ostali troškovi potrebni za izvedbu radova, (O.T.U. za radove na cestama)
Obračun po m2 ugrađene asfaltne mase.</t>
  </si>
  <si>
    <t>Završni sloj asfalta kolnika. Izrada završnog trošivog (habajućeg) sloja ceste po sistemu sitnozrnatog asfalt-betona AC11 Surf 50/70 AG3 M2 debljine 4 cm. Za ovaj sustav treba primjeniti agregat eruptivnog podrijetla i kameno brašno (filer). Kvalitetu stijenske mase treba dokazati uvjerenjem o kakvoći, ne starijim od godinu dana. U pogledu kvalitete AB 0/16 mm primjenjivati će se važeće norme. (HRN U.E4.014/90.) Sva tekuća ispitivanja obavlja izvoditelj o svom trošku.
Obračun po m2 ugrađene asfaltne mase.</t>
  </si>
  <si>
    <t>Upojni bunar. 
Kompletna izvedba armirano-betonskog upojnog bunara sa svim potrebnim radom i materijalom. U cijene je potrebno uključiti dobavu, dopremu te sve prijevoze i prijenose materijala, kao i odvoz viška materijala na deponij. Obračun prema stvarno izvedenim količinama.</t>
  </si>
  <si>
    <t>Strojni iskop građevne jame u materijalu "B" kategorije.</t>
  </si>
  <si>
    <t>Betoniranje temelja betonom C 25/30.</t>
  </si>
  <si>
    <t>Betoniranje zidova upojnog bunara betonom C30/37</t>
  </si>
  <si>
    <t>Betoniranje AB ploče debljine 25 cm.</t>
  </si>
  <si>
    <t>Betoniranje AB ploče debljine 20 cm.</t>
  </si>
  <si>
    <t>Dobava, doprema i ugradnja lijevano-željeznog poklopca s okvirom.</t>
  </si>
  <si>
    <t>Izvedba filterskog sloja od pijeska 0-4 mm</t>
  </si>
  <si>
    <t>Izvedba filterskog sloja od tucanika 0-50 mm</t>
  </si>
  <si>
    <t>Izvedba sloja od probranog krupnijeg kamena na dnu jame te oblaganje betonske građevine s istima materijalom.</t>
  </si>
  <si>
    <t>Zatrpavanje materijalom od iskopa.</t>
  </si>
  <si>
    <t>k.</t>
  </si>
  <si>
    <t>Razastiranje završnog sloja plodne zemlje nakon dovršetka građevine.</t>
  </si>
  <si>
    <t>l.</t>
  </si>
  <si>
    <t>Dobava, i ugradnja armaturnih mreža</t>
  </si>
  <si>
    <t>m.</t>
  </si>
  <si>
    <t>Dobava i ugradnja armaturnih šipki</t>
  </si>
  <si>
    <t>n.</t>
  </si>
  <si>
    <t>Izrada, montaža i demontaža dvostrane oplate zidova i temelja.</t>
  </si>
  <si>
    <t>o.</t>
  </si>
  <si>
    <t>Izrada, montaža i demontaža oplate AB ploče s podupiranjem</t>
  </si>
  <si>
    <t>p.</t>
  </si>
  <si>
    <t>Betonska nakapna ploča - izrada i ugradnja, C30/37.</t>
  </si>
  <si>
    <t xml:space="preserve">Odvoz iskopnog materijala. Ukrcaj, prijevoz i iskrcaj iskopanog materijala na deponiju, udaljenu 15 Km, bez obzira na vrstu vozila i kategoriju. Deponiju osigurava izvođač radova.
Obračun po m3 prevezenog materijala u sraslom stanju.
</t>
  </si>
  <si>
    <t>Prilog 2</t>
  </si>
  <si>
    <t>TROŠKOVNIK IZGRADNJE OBORINSKE ODVODNJE U ULICI PRGON</t>
  </si>
  <si>
    <r>
      <t xml:space="preserve">Geodetski elaborat izvedenog stanja. Izrada geodetskog elaborata ovjerenog od tijela Državne uprave nadležnog za poslove katastra. Elaborat mora izraditi i potpisati osoba registrirana za obavljanje navedene djelatnosti po posebnom propisu. Geodetsku snimku i elaborat katastra treba izraditi za kolektore u ukupnoj izvedenoj duljini. 
Jedinična cijena stavke uključuje sve potrebne terenske i uredske radove, te materijal za izradu kompletnog elaborata katastra.
Elaborat katastra predati investitoru, kao digitalnu snimku u dwg formatu na CD-u, uz dva primjerka uvezenog elaborata </t>
    </r>
    <r>
      <rPr>
        <sz val="11"/>
        <color theme="1"/>
        <rFont val="Calibri"/>
        <family val="2"/>
        <charset val="238"/>
        <scheme val="minor"/>
      </rPr>
      <t>(za uris građevine)</t>
    </r>
    <r>
      <rPr>
        <b/>
        <u/>
        <sz val="11"/>
        <color theme="1"/>
        <rFont val="Calibri"/>
        <family val="2"/>
        <scheme val="minor"/>
      </rPr>
      <t>.</t>
    </r>
    <r>
      <rPr>
        <sz val="11"/>
        <color theme="1"/>
        <rFont val="Calibri"/>
        <family val="2"/>
        <scheme val="minor"/>
      </rPr>
      <t xml:space="preserve">
Obračun po kompletu.
</t>
    </r>
  </si>
  <si>
    <t xml:space="preserve">Teleskopski poklopac okna svijetlog promjera 605 mm, iz lijevanog željeza EN-GJS-500-7 (nodularni lijev), s hvatištem za prihvat poluge kod otvaranja, visina reljefa površine poklopca najmanje 5,0 mm zbog protukliznosti, s okruglim samonivelirajućim okvirom za ugradnju izravno u habajući sloj asfalta, s teleskopskim prstenom visine 80 mm, sa zamjenjivim uloškom protiv lupanja debljine 10 mm smještenim horizontalno u ležište na okviru, stabiliziran trnovima, bez mogućnosti ispadanja, izrađenim od sintetičkog elastomera tvrdoće cca. 70° (Shore A), razreda opterećenja D400 (prema HRN EN 124:2005), s dva bezvijčana elementa za zaključavanje (kopče) izvedena od kompozitnog materijala koji ne zahtijevaju održavanje i potpuno su sigurni od podizanja uslijed prometa, bez zgloba, s otvorima za ventiliranje, sa završnim premazom (brzosušivi alkid sa inhibitorom korozije, crni RAL 9005), za visinu ugradnje od 15,0 do 20,0 cm. Moguća dobava dodatne opreme protiv otuđivanja. Pritisak okvira na dosjednu površinu do najviše 1,6 N/mm2. Vanjski promjer okvira 860 mm, visina okvira 140 mm, masa 97,0 kg. Ugradnja bez zaustavljanja razastirača, sve prema uputama proizvođača. Proizvod kao ACO CityTop® BITUPLAN ili jednakovrijedan:_____________________________.
</t>
  </si>
  <si>
    <t>Izvedba vodolovnih okana. Vodolovna okna imaju dimenzije svijetlog otvora 0,60 x 0,60 m. Rad obuhvaća, dobavu i postavljanje jednostrane oplate, betoniranje okna betonom C 25/30 i izradu cementne glazure. Dva zida u zadnjoj trećini visine vodolovnog okna, izvesti skošenu, tako da otvor okna bude prilagođen za ugradbu lijevano-željeznog okvira za poklopac 40 x 40 cm. Zidove okna do visine preljevne cijevi izvesti vodonepropusnom cementnom glazurom. Rad obuhvaća, dobavu i postavljanje jednostrane oplate, betoniranje okna betonom C 25/30, dobavu i postavljanje lijevano-želj. slivničke rešetke s ugrađenim vijkom protiv ispadanja, nosivosti 400 kN i izradu cementne glazure. Kvalitetu ugrađenog betona potrebno je dokazati uvjerenjem o kakvoći. U cijenu ulaze kompletno gotovi radovi, kao i geodetski radovi na određivaju horizontalne dispozicije slivnika, te određivanju visinskih kota slivnika, prema izvedbenoj dokumentaciji.
Obračun po kom. izvedenog slivnika.</t>
  </si>
  <si>
    <t>AB revizijska/kaskadna okna dubine 1,0-2,0 m</t>
  </si>
  <si>
    <t>AB revizijska/kaskadna okna dubine 2,0-3,0 m</t>
  </si>
  <si>
    <t>Zatrpavanje rova. Zatrpavanje rova zamjenskim materijalom, nakon kompletne izvedbe okana, ugradnje cijevi, betonske podloge i bočnog osiguranja cijevi. Zatrpavanje obavljati u slojevima, u debljini od najmanje 30 cm, s polijevanjem vodom, i odgovarajućim ručnim ili strojnim nabijanjem, do potrebne zbijenosti. Zatrpavanje i zbijanje izvesti do tamponskog sloja kolničke i pješačke konstrukcije, odnosno vrha posteljice.  Radove obavljati u svemu prema O.T.U. (općim i tehn. uvjetima), za tu vrstu radova. Materijal mora zadovoljiti određene zahtjeve prema odredbama postojećih standarda. 
Kontrolu i tekuća ispitivanja treba usmjeriti prema modulu stišljivosti i stupnju zbijenosti.
U pogledu kvalitete izrade primjenjivati će se standard HRN U. B1. 038.
Jediničnom cijenom obuhvaćeni su svi troškovi nabave materijala, njegove ugradbe, i svega što je potrebno za potpuno dovršenje stavke.
Obračun po m3 ugrađenog materijala u zbijenom stanju.</t>
  </si>
  <si>
    <t>U _____________, dana ___. studenog 2019. godine</t>
  </si>
  <si>
    <t>Ponuditelj: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</si>
</sst>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theme="1"/>
      <name val="Calibri"/>
      <family val="2"/>
      <charset val="238"/>
      <scheme val="minor"/>
    </font>
    <font>
      <b/>
      <u/>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9" fontId="2" fillId="0" borderId="0" applyFont="0" applyFill="0" applyBorder="0" applyAlignment="0" applyProtection="0"/>
    <xf numFmtId="0" fontId="4" fillId="0" borderId="0"/>
  </cellStyleXfs>
  <cellXfs count="52">
    <xf numFmtId="0" fontId="0" fillId="0" borderId="0" xfId="0"/>
    <xf numFmtId="0" fontId="0" fillId="0" borderId="1" xfId="0" applyBorder="1" applyAlignment="1">
      <alignment horizontal="center"/>
    </xf>
    <xf numFmtId="0" fontId="0" fillId="0" borderId="2" xfId="0" applyBorder="1" applyAlignment="1">
      <alignment horizontal="center"/>
    </xf>
    <xf numFmtId="0" fontId="0" fillId="2" borderId="4" xfId="0" applyFill="1" applyBorder="1"/>
    <xf numFmtId="0" fontId="0" fillId="0" borderId="6" xfId="0" applyBorder="1" applyAlignment="1">
      <alignment horizontal="center"/>
    </xf>
    <xf numFmtId="0" fontId="3" fillId="3" borderId="8" xfId="0" applyFont="1" applyFill="1" applyBorder="1" applyAlignment="1">
      <alignment horizontal="center"/>
    </xf>
    <xf numFmtId="0" fontId="3" fillId="3" borderId="4" xfId="0" applyFont="1" applyFill="1" applyBorder="1" applyAlignment="1">
      <alignment horizontal="center"/>
    </xf>
    <xf numFmtId="0" fontId="3" fillId="4" borderId="11" xfId="0" applyFont="1" applyFill="1" applyBorder="1" applyAlignment="1">
      <alignment horizontal="center"/>
    </xf>
    <xf numFmtId="9" fontId="3" fillId="3" borderId="4" xfId="1" applyFont="1" applyFill="1" applyBorder="1" applyAlignment="1">
      <alignment horizontal="center"/>
    </xf>
    <xf numFmtId="0" fontId="3" fillId="4" borderId="4" xfId="0" applyFont="1" applyFill="1" applyBorder="1" applyAlignment="1">
      <alignment horizontal="center"/>
    </xf>
    <xf numFmtId="4" fontId="0" fillId="0" borderId="0" xfId="0" applyNumberFormat="1"/>
    <xf numFmtId="4" fontId="3" fillId="3" borderId="8" xfId="0" applyNumberFormat="1" applyFont="1" applyFill="1" applyBorder="1" applyAlignment="1">
      <alignment horizontal="center"/>
    </xf>
    <xf numFmtId="4" fontId="0" fillId="2" borderId="4" xfId="0" applyNumberFormat="1" applyFill="1" applyBorder="1"/>
    <xf numFmtId="4" fontId="0" fillId="0" borderId="2" xfId="0" applyNumberFormat="1" applyBorder="1" applyAlignment="1">
      <alignment horizontal="center"/>
    </xf>
    <xf numFmtId="4" fontId="0" fillId="0" borderId="1" xfId="0" applyNumberFormat="1" applyBorder="1" applyAlignment="1">
      <alignment horizontal="center"/>
    </xf>
    <xf numFmtId="4" fontId="0" fillId="0" borderId="6" xfId="0" applyNumberFormat="1" applyBorder="1" applyAlignment="1">
      <alignment horizontal="center"/>
    </xf>
    <xf numFmtId="4" fontId="3" fillId="4" borderId="11" xfId="0" applyNumberFormat="1" applyFont="1" applyFill="1" applyBorder="1" applyAlignment="1">
      <alignment horizontal="center"/>
    </xf>
    <xf numFmtId="4" fontId="3" fillId="3" borderId="4" xfId="0" applyNumberFormat="1" applyFont="1" applyFill="1" applyBorder="1" applyAlignment="1">
      <alignment horizontal="center"/>
    </xf>
    <xf numFmtId="4" fontId="3" fillId="4" borderId="4" xfId="0" applyNumberFormat="1" applyFont="1" applyFill="1" applyBorder="1" applyAlignment="1">
      <alignment horizontal="center"/>
    </xf>
    <xf numFmtId="0" fontId="0" fillId="0" borderId="2" xfId="0" applyBorder="1" applyAlignment="1">
      <alignment vertical="top" wrapText="1"/>
    </xf>
    <xf numFmtId="0" fontId="0" fillId="0" borderId="1" xfId="0" applyBorder="1" applyAlignment="1">
      <alignment vertical="top" wrapText="1"/>
    </xf>
    <xf numFmtId="0" fontId="0" fillId="0" borderId="6" xfId="0" applyBorder="1" applyAlignment="1">
      <alignment vertical="top" wrapText="1"/>
    </xf>
    <xf numFmtId="0" fontId="0" fillId="0" borderId="0" xfId="0" applyAlignment="1">
      <alignment vertical="top"/>
    </xf>
    <xf numFmtId="0" fontId="3" fillId="3" borderId="7" xfId="0" applyFont="1" applyFill="1" applyBorder="1" applyAlignment="1">
      <alignment horizontal="center" vertical="top"/>
    </xf>
    <xf numFmtId="0" fontId="0" fillId="2" borderId="3" xfId="0" applyFill="1" applyBorder="1" applyAlignment="1">
      <alignment horizontal="center" vertical="top"/>
    </xf>
    <xf numFmtId="0" fontId="0" fillId="0" borderId="2" xfId="0" applyBorder="1" applyAlignment="1">
      <alignment horizontal="center" vertical="top"/>
    </xf>
    <xf numFmtId="0" fontId="0" fillId="0" borderId="1" xfId="0" applyBorder="1" applyAlignment="1">
      <alignment horizontal="center" vertical="top"/>
    </xf>
    <xf numFmtId="0" fontId="0" fillId="0" borderId="6" xfId="0" applyBorder="1" applyAlignment="1">
      <alignment horizontal="center" vertical="top"/>
    </xf>
    <xf numFmtId="0" fontId="4" fillId="4" borderId="10" xfId="0" applyFont="1" applyFill="1" applyBorder="1" applyAlignment="1">
      <alignment horizontal="center" vertical="top"/>
    </xf>
    <xf numFmtId="0" fontId="3" fillId="3" borderId="3" xfId="0" applyFont="1" applyFill="1" applyBorder="1" applyAlignment="1">
      <alignment horizontal="center" vertical="top"/>
    </xf>
    <xf numFmtId="0" fontId="4" fillId="4" borderId="3" xfId="0" applyFont="1" applyFill="1" applyBorder="1" applyAlignment="1">
      <alignment horizontal="center" vertical="top"/>
    </xf>
    <xf numFmtId="0" fontId="3" fillId="3" borderId="8" xfId="0" applyFont="1" applyFill="1" applyBorder="1" applyAlignment="1">
      <alignment horizontal="center" vertical="top"/>
    </xf>
    <xf numFmtId="0" fontId="0" fillId="2" borderId="4" xfId="0" applyFill="1" applyBorder="1" applyAlignment="1">
      <alignment vertical="top"/>
    </xf>
    <xf numFmtId="0" fontId="3" fillId="4" borderId="11" xfId="0" applyFont="1" applyFill="1" applyBorder="1" applyAlignment="1">
      <alignment horizontal="center" vertical="top"/>
    </xf>
    <xf numFmtId="0" fontId="3" fillId="3" borderId="4" xfId="0" applyFont="1" applyFill="1" applyBorder="1" applyAlignment="1">
      <alignment horizontal="left" vertical="top"/>
    </xf>
    <xf numFmtId="0" fontId="3" fillId="4" borderId="4" xfId="0" applyFont="1" applyFill="1" applyBorder="1" applyAlignment="1">
      <alignment horizontal="left" vertical="top"/>
    </xf>
    <xf numFmtId="4" fontId="0" fillId="0" borderId="0" xfId="0" applyNumberFormat="1" applyAlignment="1">
      <alignment horizontal="right"/>
    </xf>
    <xf numFmtId="4" fontId="3" fillId="3" borderId="9" xfId="0" applyNumberFormat="1" applyFont="1" applyFill="1" applyBorder="1" applyAlignment="1">
      <alignment horizontal="right"/>
    </xf>
    <xf numFmtId="4" fontId="0" fillId="2" borderId="5" xfId="0" applyNumberFormat="1" applyFill="1" applyBorder="1" applyAlignment="1">
      <alignment horizontal="right"/>
    </xf>
    <xf numFmtId="4" fontId="0" fillId="0" borderId="2" xfId="0" applyNumberFormat="1" applyBorder="1" applyAlignment="1">
      <alignment horizontal="right"/>
    </xf>
    <xf numFmtId="4" fontId="3" fillId="4" borderId="12" xfId="0" applyNumberFormat="1" applyFont="1" applyFill="1" applyBorder="1" applyAlignment="1">
      <alignment horizontal="right"/>
    </xf>
    <xf numFmtId="4" fontId="3" fillId="3" borderId="5" xfId="0" applyNumberFormat="1" applyFont="1" applyFill="1" applyBorder="1" applyAlignment="1">
      <alignment horizontal="right"/>
    </xf>
    <xf numFmtId="4" fontId="3" fillId="4" borderId="5" xfId="0" applyNumberFormat="1" applyFont="1" applyFill="1" applyBorder="1" applyAlignment="1">
      <alignment horizontal="right"/>
    </xf>
    <xf numFmtId="0" fontId="0" fillId="0" borderId="1" xfId="0" applyBorder="1" applyAlignment="1">
      <alignment horizontal="left" vertical="top"/>
    </xf>
    <xf numFmtId="0" fontId="4" fillId="0" borderId="1" xfId="2" applyBorder="1"/>
    <xf numFmtId="0" fontId="4" fillId="0" borderId="1" xfId="2" applyBorder="1" applyAlignment="1">
      <alignment horizontal="center"/>
    </xf>
    <xf numFmtId="0" fontId="0" fillId="0" borderId="0" xfId="0" applyBorder="1" applyAlignment="1">
      <alignment vertical="top"/>
    </xf>
    <xf numFmtId="0" fontId="0" fillId="0" borderId="0" xfId="0" applyBorder="1" applyAlignment="1">
      <alignment vertical="top" wrapText="1"/>
    </xf>
    <xf numFmtId="0" fontId="0" fillId="0" borderId="0" xfId="0" applyBorder="1"/>
    <xf numFmtId="4" fontId="0" fillId="0" borderId="0" xfId="0" applyNumberFormat="1" applyBorder="1"/>
    <xf numFmtId="4" fontId="0" fillId="0" borderId="0" xfId="0" applyNumberFormat="1" applyBorder="1" applyAlignment="1">
      <alignment horizontal="right"/>
    </xf>
    <xf numFmtId="4" fontId="3" fillId="0" borderId="0" xfId="0" applyNumberFormat="1" applyFont="1" applyAlignment="1">
      <alignment horizontal="right"/>
    </xf>
  </cellXfs>
  <cellStyles count="3">
    <cellStyle name="Normal 2" xfId="2" xr:uid="{00000000-0005-0000-0000-000001000000}"/>
    <cellStyle name="Normalno" xfId="0" builtinId="0"/>
    <cellStyle name="Postota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47"/>
  <sheetViews>
    <sheetView showZeros="0" tabSelected="1" zoomScaleNormal="100" workbookViewId="0"/>
  </sheetViews>
  <sheetFormatPr defaultRowHeight="15" x14ac:dyDescent="0.25"/>
  <cols>
    <col min="1" max="1" width="9.140625" style="22"/>
    <col min="2" max="2" width="62.42578125" style="22" customWidth="1"/>
    <col min="4" max="5" width="9.140625" style="10"/>
    <col min="6" max="6" width="15.42578125" style="36" customWidth="1"/>
  </cols>
  <sheetData>
    <row r="1" spans="1:6" x14ac:dyDescent="0.25">
      <c r="F1" s="51" t="s">
        <v>96</v>
      </c>
    </row>
    <row r="2" spans="1:6" x14ac:dyDescent="0.25">
      <c r="B2" s="22" t="s">
        <v>97</v>
      </c>
    </row>
    <row r="3" spans="1:6" ht="15.75" thickBot="1" x14ac:dyDescent="0.3"/>
    <row r="4" spans="1:6" ht="15.75" thickBot="1" x14ac:dyDescent="0.3">
      <c r="A4" s="24" t="s">
        <v>6</v>
      </c>
      <c r="B4" s="32" t="s">
        <v>7</v>
      </c>
      <c r="C4" s="3"/>
      <c r="D4" s="12"/>
      <c r="E4" s="12"/>
      <c r="F4" s="38"/>
    </row>
    <row r="5" spans="1:6" ht="15.75" thickBot="1" x14ac:dyDescent="0.3">
      <c r="A5" s="23" t="s">
        <v>0</v>
      </c>
      <c r="B5" s="31" t="s">
        <v>1</v>
      </c>
      <c r="C5" s="5" t="s">
        <v>2</v>
      </c>
      <c r="D5" s="11" t="s">
        <v>3</v>
      </c>
      <c r="E5" s="11" t="s">
        <v>4</v>
      </c>
      <c r="F5" s="37" t="s">
        <v>5</v>
      </c>
    </row>
    <row r="6" spans="1:6" ht="90" x14ac:dyDescent="0.25">
      <c r="A6" s="25">
        <v>1</v>
      </c>
      <c r="B6" s="19" t="s">
        <v>43</v>
      </c>
      <c r="C6" s="2" t="s">
        <v>8</v>
      </c>
      <c r="D6" s="13">
        <v>220</v>
      </c>
      <c r="E6" s="13"/>
      <c r="F6" s="39">
        <f>D6*E6</f>
        <v>0</v>
      </c>
    </row>
    <row r="7" spans="1:6" ht="120" x14ac:dyDescent="0.25">
      <c r="A7" s="26">
        <v>2</v>
      </c>
      <c r="B7" s="20" t="s">
        <v>54</v>
      </c>
      <c r="C7" s="1" t="s">
        <v>9</v>
      </c>
      <c r="D7" s="14">
        <v>1</v>
      </c>
      <c r="E7" s="14"/>
      <c r="F7" s="39">
        <f t="shared" ref="F7:F18" si="0">D7*E7</f>
        <v>0</v>
      </c>
    </row>
    <row r="8" spans="1:6" hidden="1" x14ac:dyDescent="0.25">
      <c r="A8" s="26"/>
      <c r="B8" s="20"/>
      <c r="C8" s="1"/>
      <c r="D8" s="14"/>
      <c r="E8" s="14">
        <v>0</v>
      </c>
      <c r="F8" s="39">
        <f t="shared" si="0"/>
        <v>0</v>
      </c>
    </row>
    <row r="9" spans="1:6" hidden="1" x14ac:dyDescent="0.25">
      <c r="A9" s="26"/>
      <c r="B9" s="20"/>
      <c r="C9" s="1"/>
      <c r="D9" s="14"/>
      <c r="E9" s="14">
        <v>0</v>
      </c>
      <c r="F9" s="39">
        <f t="shared" si="0"/>
        <v>0</v>
      </c>
    </row>
    <row r="10" spans="1:6" hidden="1" x14ac:dyDescent="0.25">
      <c r="A10" s="26"/>
      <c r="B10" s="20"/>
      <c r="C10" s="1"/>
      <c r="D10" s="14"/>
      <c r="E10" s="14">
        <v>0</v>
      </c>
      <c r="F10" s="39">
        <f t="shared" si="0"/>
        <v>0</v>
      </c>
    </row>
    <row r="11" spans="1:6" hidden="1" x14ac:dyDescent="0.25">
      <c r="A11" s="26"/>
      <c r="B11" s="20"/>
      <c r="C11" s="1"/>
      <c r="D11" s="14"/>
      <c r="E11" s="14">
        <v>0</v>
      </c>
      <c r="F11" s="39">
        <f t="shared" si="0"/>
        <v>0</v>
      </c>
    </row>
    <row r="12" spans="1:6" hidden="1" x14ac:dyDescent="0.25">
      <c r="A12" s="26"/>
      <c r="B12" s="20"/>
      <c r="C12" s="1"/>
      <c r="D12" s="14"/>
      <c r="E12" s="14">
        <v>0</v>
      </c>
      <c r="F12" s="39">
        <f t="shared" si="0"/>
        <v>0</v>
      </c>
    </row>
    <row r="13" spans="1:6" hidden="1" x14ac:dyDescent="0.25">
      <c r="A13" s="26"/>
      <c r="B13" s="20"/>
      <c r="C13" s="1"/>
      <c r="D13" s="14"/>
      <c r="E13" s="14">
        <v>0</v>
      </c>
      <c r="F13" s="39">
        <f t="shared" si="0"/>
        <v>0</v>
      </c>
    </row>
    <row r="14" spans="1:6" hidden="1" x14ac:dyDescent="0.25">
      <c r="A14" s="26"/>
      <c r="B14" s="20"/>
      <c r="C14" s="1"/>
      <c r="D14" s="14"/>
      <c r="E14" s="14">
        <v>0</v>
      </c>
      <c r="F14" s="39">
        <f t="shared" si="0"/>
        <v>0</v>
      </c>
    </row>
    <row r="15" spans="1:6" ht="75" x14ac:dyDescent="0.25">
      <c r="A15" s="26">
        <v>3</v>
      </c>
      <c r="B15" s="20" t="s">
        <v>61</v>
      </c>
      <c r="C15" s="1" t="s">
        <v>10</v>
      </c>
      <c r="D15" s="14">
        <v>200</v>
      </c>
      <c r="E15" s="14"/>
      <c r="F15" s="39">
        <f t="shared" si="0"/>
        <v>0</v>
      </c>
    </row>
    <row r="16" spans="1:6" ht="75" x14ac:dyDescent="0.25">
      <c r="A16" s="26">
        <v>4</v>
      </c>
      <c r="B16" s="20" t="s">
        <v>34</v>
      </c>
      <c r="C16" s="1" t="s">
        <v>8</v>
      </c>
      <c r="D16" s="14">
        <v>15</v>
      </c>
      <c r="E16" s="14"/>
      <c r="F16" s="39">
        <f t="shared" si="0"/>
        <v>0</v>
      </c>
    </row>
    <row r="17" spans="1:6" ht="45" x14ac:dyDescent="0.25">
      <c r="A17" s="27">
        <v>5</v>
      </c>
      <c r="B17" s="21" t="s">
        <v>52</v>
      </c>
      <c r="C17" s="4"/>
      <c r="D17" s="15"/>
      <c r="E17" s="15">
        <v>0</v>
      </c>
      <c r="F17" s="39">
        <f t="shared" si="0"/>
        <v>0</v>
      </c>
    </row>
    <row r="18" spans="1:6" ht="15.75" thickBot="1" x14ac:dyDescent="0.3">
      <c r="A18" s="27" t="s">
        <v>25</v>
      </c>
      <c r="B18" s="21" t="s">
        <v>51</v>
      </c>
      <c r="C18" s="4" t="s">
        <v>10</v>
      </c>
      <c r="D18" s="15">
        <v>50</v>
      </c>
      <c r="E18" s="15"/>
      <c r="F18" s="39">
        <f t="shared" si="0"/>
        <v>0</v>
      </c>
    </row>
    <row r="19" spans="1:6" ht="15.75" thickBot="1" x14ac:dyDescent="0.3">
      <c r="A19" s="24" t="str">
        <f>A4</f>
        <v>I.</v>
      </c>
      <c r="B19" s="32" t="str">
        <f>B4&amp;" - UKUPNO"</f>
        <v>PRIPREMNI RADOVI - UKUPNO</v>
      </c>
      <c r="C19" s="3"/>
      <c r="D19" s="12"/>
      <c r="E19" s="12"/>
      <c r="F19" s="38">
        <f>SUM(F6:F18)</f>
        <v>0</v>
      </c>
    </row>
    <row r="20" spans="1:6" ht="15.75" thickBot="1" x14ac:dyDescent="0.3"/>
    <row r="21" spans="1:6" ht="15.75" thickBot="1" x14ac:dyDescent="0.3">
      <c r="A21" s="24" t="s">
        <v>12</v>
      </c>
      <c r="B21" s="32" t="s">
        <v>13</v>
      </c>
      <c r="C21" s="3"/>
      <c r="D21" s="12"/>
      <c r="E21" s="12"/>
      <c r="F21" s="38"/>
    </row>
    <row r="22" spans="1:6" ht="15.75" thickBot="1" x14ac:dyDescent="0.3">
      <c r="A22" s="23" t="s">
        <v>0</v>
      </c>
      <c r="B22" s="31" t="s">
        <v>1</v>
      </c>
      <c r="C22" s="5" t="s">
        <v>2</v>
      </c>
      <c r="D22" s="11" t="s">
        <v>3</v>
      </c>
      <c r="E22" s="11" t="s">
        <v>4</v>
      </c>
      <c r="F22" s="37" t="s">
        <v>5</v>
      </c>
    </row>
    <row r="23" spans="1:6" ht="150" x14ac:dyDescent="0.25">
      <c r="A23" s="25">
        <v>1</v>
      </c>
      <c r="B23" s="19" t="s">
        <v>35</v>
      </c>
      <c r="C23" s="2" t="s">
        <v>9</v>
      </c>
      <c r="D23" s="13">
        <v>40</v>
      </c>
      <c r="E23" s="13"/>
      <c r="F23" s="39">
        <f t="shared" ref="F23:F26" si="1">D23*E23</f>
        <v>0</v>
      </c>
    </row>
    <row r="24" spans="1:6" hidden="1" x14ac:dyDescent="0.25">
      <c r="A24" s="26"/>
      <c r="B24" s="20"/>
      <c r="C24" s="1"/>
      <c r="D24" s="14"/>
      <c r="E24" s="14">
        <v>0</v>
      </c>
      <c r="F24" s="39">
        <f t="shared" si="1"/>
        <v>0</v>
      </c>
    </row>
    <row r="25" spans="1:6" ht="120" x14ac:dyDescent="0.25">
      <c r="A25" s="26">
        <v>2</v>
      </c>
      <c r="B25" s="20" t="s">
        <v>36</v>
      </c>
      <c r="C25" s="1" t="s">
        <v>10</v>
      </c>
      <c r="D25" s="14">
        <v>200</v>
      </c>
      <c r="E25" s="14"/>
      <c r="F25" s="39">
        <f t="shared" si="1"/>
        <v>0</v>
      </c>
    </row>
    <row r="26" spans="1:6" ht="80.25" customHeight="1" thickBot="1" x14ac:dyDescent="0.3">
      <c r="A26" s="26">
        <v>3</v>
      </c>
      <c r="B26" s="20" t="s">
        <v>95</v>
      </c>
      <c r="C26" s="1" t="s">
        <v>9</v>
      </c>
      <c r="D26" s="14">
        <v>40</v>
      </c>
      <c r="E26" s="14"/>
      <c r="F26" s="39">
        <f t="shared" si="1"/>
        <v>0</v>
      </c>
    </row>
    <row r="27" spans="1:6" ht="15.75" thickBot="1" x14ac:dyDescent="0.3">
      <c r="A27" s="24" t="str">
        <f>A21</f>
        <v>II.</v>
      </c>
      <c r="B27" s="32" t="str">
        <f>B21&amp;" - UKUPNO"</f>
        <v>DONJI STROJ - UKUPNO</v>
      </c>
      <c r="C27" s="3"/>
      <c r="D27" s="12"/>
      <c r="E27" s="12"/>
      <c r="F27" s="38">
        <f>SUM(F23:F26)</f>
        <v>0</v>
      </c>
    </row>
    <row r="28" spans="1:6" ht="15.75" thickBot="1" x14ac:dyDescent="0.3"/>
    <row r="29" spans="1:6" ht="15.75" thickBot="1" x14ac:dyDescent="0.3">
      <c r="A29" s="24" t="s">
        <v>14</v>
      </c>
      <c r="B29" s="32" t="s">
        <v>15</v>
      </c>
      <c r="C29" s="3"/>
      <c r="D29" s="12"/>
      <c r="E29" s="12"/>
      <c r="F29" s="38"/>
    </row>
    <row r="30" spans="1:6" ht="15.75" thickBot="1" x14ac:dyDescent="0.3">
      <c r="A30" s="23" t="s">
        <v>0</v>
      </c>
      <c r="B30" s="31" t="s">
        <v>1</v>
      </c>
      <c r="C30" s="5" t="s">
        <v>2</v>
      </c>
      <c r="D30" s="11" t="s">
        <v>3</v>
      </c>
      <c r="E30" s="11"/>
      <c r="F30" s="37" t="s">
        <v>5</v>
      </c>
    </row>
    <row r="31" spans="1:6" ht="16.5" hidden="1" customHeight="1" x14ac:dyDescent="0.25">
      <c r="A31" s="26">
        <v>2</v>
      </c>
      <c r="B31" s="20"/>
      <c r="C31" s="1"/>
      <c r="D31" s="14"/>
      <c r="E31" s="14"/>
      <c r="F31" s="39"/>
    </row>
    <row r="32" spans="1:6" hidden="1" x14ac:dyDescent="0.25">
      <c r="A32" s="26">
        <v>3</v>
      </c>
      <c r="B32" s="20"/>
      <c r="C32" s="1"/>
      <c r="D32" s="14"/>
      <c r="E32" s="14"/>
      <c r="F32" s="39"/>
    </row>
    <row r="33" spans="1:6" ht="180.75" thickBot="1" x14ac:dyDescent="0.3">
      <c r="A33" s="26">
        <v>1</v>
      </c>
      <c r="B33" s="20" t="s">
        <v>37</v>
      </c>
      <c r="C33" s="1" t="s">
        <v>8</v>
      </c>
      <c r="D33" s="14">
        <v>66</v>
      </c>
      <c r="E33" s="14"/>
      <c r="F33" s="39">
        <f>D33*E33</f>
        <v>0</v>
      </c>
    </row>
    <row r="34" spans="1:6" ht="90.75" hidden="1" thickBot="1" x14ac:dyDescent="0.3">
      <c r="A34" s="26">
        <v>5</v>
      </c>
      <c r="B34" s="20" t="s">
        <v>62</v>
      </c>
      <c r="C34" s="1" t="s">
        <v>9</v>
      </c>
      <c r="D34" s="14">
        <v>0</v>
      </c>
      <c r="E34" s="14"/>
      <c r="F34" s="39"/>
    </row>
    <row r="35" spans="1:6" ht="165.75" hidden="1" thickBot="1" x14ac:dyDescent="0.3">
      <c r="A35" s="26">
        <v>6</v>
      </c>
      <c r="B35" s="20" t="s">
        <v>63</v>
      </c>
      <c r="C35" s="1" t="s">
        <v>9</v>
      </c>
      <c r="D35" s="14">
        <v>0</v>
      </c>
      <c r="E35" s="14"/>
      <c r="F35" s="39"/>
    </row>
    <row r="36" spans="1:6" ht="60.75" hidden="1" thickBot="1" x14ac:dyDescent="0.3">
      <c r="A36" s="26">
        <v>7</v>
      </c>
      <c r="B36" s="20" t="s">
        <v>64</v>
      </c>
      <c r="C36" s="1" t="s">
        <v>9</v>
      </c>
      <c r="D36" s="14">
        <v>0</v>
      </c>
      <c r="E36" s="14"/>
      <c r="F36" s="39"/>
    </row>
    <row r="37" spans="1:6" ht="45.75" hidden="1" thickBot="1" x14ac:dyDescent="0.3">
      <c r="A37" s="26">
        <v>8</v>
      </c>
      <c r="B37" s="20" t="s">
        <v>65</v>
      </c>
      <c r="C37" s="1" t="s">
        <v>10</v>
      </c>
      <c r="D37" s="14">
        <v>0</v>
      </c>
      <c r="E37" s="14"/>
      <c r="F37" s="39"/>
    </row>
    <row r="38" spans="1:6" ht="60.75" hidden="1" thickBot="1" x14ac:dyDescent="0.3">
      <c r="A38" s="26">
        <v>9</v>
      </c>
      <c r="B38" s="20" t="s">
        <v>66</v>
      </c>
      <c r="C38" s="1"/>
      <c r="D38" s="14"/>
      <c r="E38" s="14"/>
      <c r="F38" s="39"/>
    </row>
    <row r="39" spans="1:6" ht="15.75" hidden="1" thickBot="1" x14ac:dyDescent="0.3">
      <c r="A39" s="26" t="s">
        <v>67</v>
      </c>
      <c r="B39" s="20" t="s">
        <v>58</v>
      </c>
      <c r="C39" s="1" t="s">
        <v>9</v>
      </c>
      <c r="D39" s="14">
        <v>0</v>
      </c>
      <c r="E39" s="14"/>
      <c r="F39" s="39"/>
    </row>
    <row r="40" spans="1:6" ht="15.75" hidden="1" thickBot="1" x14ac:dyDescent="0.3">
      <c r="A40" s="26" t="s">
        <v>68</v>
      </c>
      <c r="B40" s="20" t="s">
        <v>59</v>
      </c>
      <c r="C40" s="1" t="s">
        <v>44</v>
      </c>
      <c r="D40" s="14">
        <v>0</v>
      </c>
      <c r="E40" s="14"/>
      <c r="F40" s="39"/>
    </row>
    <row r="41" spans="1:6" ht="15.75" hidden="1" thickBot="1" x14ac:dyDescent="0.3">
      <c r="A41" s="26" t="s">
        <v>69</v>
      </c>
      <c r="B41" s="20" t="s">
        <v>60</v>
      </c>
      <c r="C41" s="1" t="s">
        <v>10</v>
      </c>
      <c r="D41" s="14">
        <v>0</v>
      </c>
      <c r="E41" s="14"/>
      <c r="F41" s="39"/>
    </row>
    <row r="42" spans="1:6" ht="15.75" thickBot="1" x14ac:dyDescent="0.3">
      <c r="A42" s="24" t="str">
        <f>A29</f>
        <v>III.</v>
      </c>
      <c r="B42" s="32" t="str">
        <f>B29&amp;" - UKUPNO"</f>
        <v>OBJEKTI - UKUPNO</v>
      </c>
      <c r="C42" s="3"/>
      <c r="D42" s="12"/>
      <c r="E42" s="12"/>
      <c r="F42" s="38">
        <f>SUM(F33:F41)</f>
        <v>0</v>
      </c>
    </row>
    <row r="43" spans="1:6" ht="15.75" thickBot="1" x14ac:dyDescent="0.3"/>
    <row r="44" spans="1:6" ht="15.75" thickBot="1" x14ac:dyDescent="0.3">
      <c r="A44" s="24" t="s">
        <v>16</v>
      </c>
      <c r="B44" s="32" t="s">
        <v>17</v>
      </c>
      <c r="C44" s="3"/>
      <c r="D44" s="12"/>
      <c r="E44" s="12"/>
      <c r="F44" s="38"/>
    </row>
    <row r="45" spans="1:6" ht="15.75" thickBot="1" x14ac:dyDescent="0.3">
      <c r="A45" s="23" t="s">
        <v>0</v>
      </c>
      <c r="B45" s="31" t="s">
        <v>1</v>
      </c>
      <c r="C45" s="5" t="s">
        <v>2</v>
      </c>
      <c r="D45" s="11" t="s">
        <v>3</v>
      </c>
      <c r="E45" s="11"/>
      <c r="F45" s="37" t="s">
        <v>5</v>
      </c>
    </row>
    <row r="46" spans="1:6" ht="180" x14ac:dyDescent="0.25">
      <c r="A46" s="25">
        <v>1</v>
      </c>
      <c r="B46" s="19" t="s">
        <v>38</v>
      </c>
      <c r="C46" s="2" t="s">
        <v>9</v>
      </c>
      <c r="D46" s="13">
        <v>40</v>
      </c>
      <c r="E46" s="13"/>
      <c r="F46" s="39">
        <f t="shared" ref="F46:F50" si="2">D46*E46</f>
        <v>0</v>
      </c>
    </row>
    <row r="47" spans="1:6" ht="210" hidden="1" x14ac:dyDescent="0.25">
      <c r="A47" s="26">
        <v>2</v>
      </c>
      <c r="B47" s="20" t="s">
        <v>70</v>
      </c>
      <c r="C47" s="1" t="s">
        <v>10</v>
      </c>
      <c r="D47" s="14">
        <v>0</v>
      </c>
      <c r="E47" s="14">
        <v>0</v>
      </c>
      <c r="F47" s="39">
        <f t="shared" si="2"/>
        <v>0</v>
      </c>
    </row>
    <row r="48" spans="1:6" ht="135" hidden="1" x14ac:dyDescent="0.25">
      <c r="A48" s="26">
        <v>3</v>
      </c>
      <c r="B48" s="20" t="s">
        <v>71</v>
      </c>
      <c r="C48" s="1" t="s">
        <v>10</v>
      </c>
      <c r="D48" s="14">
        <v>0</v>
      </c>
      <c r="E48" s="14">
        <v>0</v>
      </c>
      <c r="F48" s="39">
        <f t="shared" si="2"/>
        <v>0</v>
      </c>
    </row>
    <row r="49" spans="1:6" ht="135" x14ac:dyDescent="0.25">
      <c r="A49" s="26">
        <v>2</v>
      </c>
      <c r="B49" s="20" t="s">
        <v>39</v>
      </c>
      <c r="C49" s="1" t="s">
        <v>10</v>
      </c>
      <c r="D49" s="14">
        <v>200</v>
      </c>
      <c r="E49" s="14"/>
      <c r="F49" s="39">
        <f t="shared" si="2"/>
        <v>0</v>
      </c>
    </row>
    <row r="50" spans="1:6" ht="165.75" thickBot="1" x14ac:dyDescent="0.3">
      <c r="A50" s="26">
        <v>3</v>
      </c>
      <c r="B50" s="20" t="s">
        <v>55</v>
      </c>
      <c r="C50" s="1" t="s">
        <v>10</v>
      </c>
      <c r="D50" s="14">
        <v>75</v>
      </c>
      <c r="E50" s="14"/>
      <c r="F50" s="39">
        <f t="shared" si="2"/>
        <v>0</v>
      </c>
    </row>
    <row r="51" spans="1:6" ht="15.75" thickBot="1" x14ac:dyDescent="0.3">
      <c r="A51" s="24" t="str">
        <f>A44</f>
        <v>IV.</v>
      </c>
      <c r="B51" s="32" t="str">
        <f>B44</f>
        <v>GORNJI STROJ</v>
      </c>
      <c r="C51" s="3"/>
      <c r="D51" s="12"/>
      <c r="E51" s="12"/>
      <c r="F51" s="38">
        <f>SUM(F46:F50)</f>
        <v>0</v>
      </c>
    </row>
    <row r="52" spans="1:6" ht="15.75" thickBot="1" x14ac:dyDescent="0.3"/>
    <row r="53" spans="1:6" ht="15.75" thickBot="1" x14ac:dyDescent="0.3">
      <c r="A53" s="24" t="s">
        <v>18</v>
      </c>
      <c r="B53" s="32" t="s">
        <v>19</v>
      </c>
      <c r="C53" s="3"/>
      <c r="D53" s="12"/>
      <c r="E53" s="12"/>
      <c r="F53" s="38"/>
    </row>
    <row r="54" spans="1:6" ht="15.75" thickBot="1" x14ac:dyDescent="0.3">
      <c r="A54" s="23" t="s">
        <v>0</v>
      </c>
      <c r="B54" s="31" t="s">
        <v>1</v>
      </c>
      <c r="C54" s="5" t="s">
        <v>2</v>
      </c>
      <c r="D54" s="11" t="s">
        <v>3</v>
      </c>
      <c r="E54" s="11"/>
      <c r="F54" s="37" t="s">
        <v>5</v>
      </c>
    </row>
    <row r="55" spans="1:6" ht="75" x14ac:dyDescent="0.25">
      <c r="A55" s="25">
        <v>1</v>
      </c>
      <c r="B55" s="19" t="s">
        <v>40</v>
      </c>
      <c r="C55" s="2" t="s">
        <v>8</v>
      </c>
      <c r="D55" s="13">
        <v>220</v>
      </c>
      <c r="E55" s="13"/>
      <c r="F55" s="39">
        <f>D55*E55</f>
        <v>0</v>
      </c>
    </row>
    <row r="56" spans="1:6" ht="285" x14ac:dyDescent="0.25">
      <c r="A56" s="26">
        <v>2</v>
      </c>
      <c r="B56" s="20" t="s">
        <v>41</v>
      </c>
      <c r="C56" s="1" t="s">
        <v>9</v>
      </c>
      <c r="D56" s="14">
        <v>510</v>
      </c>
      <c r="E56" s="14"/>
      <c r="F56" s="39">
        <f t="shared" ref="F56:F88" si="3">D56*E56</f>
        <v>0</v>
      </c>
    </row>
    <row r="57" spans="1:6" ht="264" customHeight="1" x14ac:dyDescent="0.25">
      <c r="A57" s="26">
        <v>3</v>
      </c>
      <c r="B57" s="20" t="s">
        <v>45</v>
      </c>
      <c r="C57" s="1"/>
      <c r="D57" s="14"/>
      <c r="E57" s="14"/>
      <c r="F57" s="39"/>
    </row>
    <row r="58" spans="1:6" x14ac:dyDescent="0.25">
      <c r="A58" s="26" t="s">
        <v>25</v>
      </c>
      <c r="B58" s="43" t="s">
        <v>48</v>
      </c>
      <c r="C58" s="1" t="s">
        <v>8</v>
      </c>
      <c r="D58" s="14">
        <v>220</v>
      </c>
      <c r="E58" s="14"/>
      <c r="F58" s="39">
        <f t="shared" si="3"/>
        <v>0</v>
      </c>
    </row>
    <row r="59" spans="1:6" x14ac:dyDescent="0.25">
      <c r="A59" s="26" t="s">
        <v>26</v>
      </c>
      <c r="B59" s="43" t="s">
        <v>49</v>
      </c>
      <c r="C59" s="1" t="s">
        <v>8</v>
      </c>
      <c r="D59" s="14">
        <v>60</v>
      </c>
      <c r="E59" s="14"/>
      <c r="F59" s="39">
        <f t="shared" si="3"/>
        <v>0</v>
      </c>
    </row>
    <row r="60" spans="1:6" x14ac:dyDescent="0.25">
      <c r="A60" s="26" t="s">
        <v>27</v>
      </c>
      <c r="B60" s="43" t="s">
        <v>53</v>
      </c>
      <c r="C60" s="1" t="s">
        <v>8</v>
      </c>
      <c r="D60" s="14">
        <v>28</v>
      </c>
      <c r="E60" s="14"/>
      <c r="F60" s="39">
        <f t="shared" si="3"/>
        <v>0</v>
      </c>
    </row>
    <row r="61" spans="1:6" x14ac:dyDescent="0.25">
      <c r="A61" s="26" t="s">
        <v>28</v>
      </c>
      <c r="B61" s="20" t="s">
        <v>50</v>
      </c>
      <c r="C61" s="1" t="s">
        <v>11</v>
      </c>
      <c r="D61" s="14">
        <v>10</v>
      </c>
      <c r="E61" s="14"/>
      <c r="F61" s="39">
        <f t="shared" si="3"/>
        <v>0</v>
      </c>
    </row>
    <row r="62" spans="1:6" x14ac:dyDescent="0.25">
      <c r="A62" s="26" t="s">
        <v>29</v>
      </c>
      <c r="B62" s="20" t="s">
        <v>56</v>
      </c>
      <c r="C62" s="1" t="s">
        <v>11</v>
      </c>
      <c r="D62" s="14">
        <v>3</v>
      </c>
      <c r="E62" s="14"/>
      <c r="F62" s="39">
        <f t="shared" si="3"/>
        <v>0</v>
      </c>
    </row>
    <row r="63" spans="1:6" ht="60" x14ac:dyDescent="0.25">
      <c r="A63" s="26">
        <v>4</v>
      </c>
      <c r="B63" s="20" t="s">
        <v>42</v>
      </c>
      <c r="C63" s="1" t="s">
        <v>9</v>
      </c>
      <c r="D63" s="14">
        <v>205</v>
      </c>
      <c r="E63" s="14"/>
      <c r="F63" s="39">
        <f t="shared" si="3"/>
        <v>0</v>
      </c>
    </row>
    <row r="64" spans="1:6" ht="270" x14ac:dyDescent="0.25">
      <c r="A64" s="26">
        <v>5</v>
      </c>
      <c r="B64" s="20" t="s">
        <v>103</v>
      </c>
      <c r="C64" s="1" t="s">
        <v>9</v>
      </c>
      <c r="D64" s="14">
        <v>110</v>
      </c>
      <c r="E64" s="14"/>
      <c r="F64" s="39">
        <f t="shared" si="3"/>
        <v>0</v>
      </c>
    </row>
    <row r="65" spans="1:6" ht="360" x14ac:dyDescent="0.25">
      <c r="A65" s="26">
        <v>6</v>
      </c>
      <c r="B65" s="20" t="s">
        <v>57</v>
      </c>
      <c r="C65" s="1"/>
      <c r="D65" s="14"/>
      <c r="E65" s="14"/>
      <c r="F65" s="39"/>
    </row>
    <row r="66" spans="1:6" x14ac:dyDescent="0.25">
      <c r="A66" s="26" t="s">
        <v>25</v>
      </c>
      <c r="B66" s="20" t="s">
        <v>101</v>
      </c>
      <c r="C66" s="1" t="s">
        <v>11</v>
      </c>
      <c r="D66" s="14">
        <v>11</v>
      </c>
      <c r="E66" s="14"/>
      <c r="F66" s="39">
        <f t="shared" si="3"/>
        <v>0</v>
      </c>
    </row>
    <row r="67" spans="1:6" x14ac:dyDescent="0.25">
      <c r="A67" s="26" t="s">
        <v>26</v>
      </c>
      <c r="B67" s="20" t="s">
        <v>102</v>
      </c>
      <c r="C67" s="1" t="s">
        <v>11</v>
      </c>
      <c r="D67" s="14">
        <v>2</v>
      </c>
      <c r="E67" s="14"/>
      <c r="F67" s="39">
        <f t="shared" si="3"/>
        <v>0</v>
      </c>
    </row>
    <row r="68" spans="1:6" ht="255" x14ac:dyDescent="0.25">
      <c r="A68" s="26">
        <v>7</v>
      </c>
      <c r="B68" s="20" t="s">
        <v>100</v>
      </c>
      <c r="C68" s="1" t="s">
        <v>11</v>
      </c>
      <c r="D68" s="14">
        <v>16</v>
      </c>
      <c r="E68" s="14"/>
      <c r="F68" s="39">
        <f t="shared" si="3"/>
        <v>0</v>
      </c>
    </row>
    <row r="69" spans="1:6" ht="312.75" customHeight="1" x14ac:dyDescent="0.25">
      <c r="A69" s="27">
        <v>8</v>
      </c>
      <c r="B69" s="21" t="s">
        <v>99</v>
      </c>
      <c r="C69" s="4" t="s">
        <v>11</v>
      </c>
      <c r="D69" s="15">
        <v>13</v>
      </c>
      <c r="E69" s="15"/>
      <c r="F69" s="39">
        <f t="shared" si="3"/>
        <v>0</v>
      </c>
    </row>
    <row r="70" spans="1:6" ht="90" x14ac:dyDescent="0.25">
      <c r="A70" s="26">
        <v>9</v>
      </c>
      <c r="B70" s="20" t="s">
        <v>46</v>
      </c>
      <c r="C70" s="1" t="s">
        <v>11</v>
      </c>
      <c r="D70" s="14">
        <v>7</v>
      </c>
      <c r="E70" s="14"/>
      <c r="F70" s="39">
        <f t="shared" si="3"/>
        <v>0</v>
      </c>
    </row>
    <row r="71" spans="1:6" ht="90" x14ac:dyDescent="0.25">
      <c r="A71" s="26">
        <v>10</v>
      </c>
      <c r="B71" s="20" t="s">
        <v>72</v>
      </c>
      <c r="C71" s="1"/>
      <c r="D71" s="14"/>
      <c r="E71" s="14">
        <v>0</v>
      </c>
      <c r="F71" s="39">
        <f t="shared" si="3"/>
        <v>0</v>
      </c>
    </row>
    <row r="72" spans="1:6" x14ac:dyDescent="0.25">
      <c r="A72" s="26" t="s">
        <v>25</v>
      </c>
      <c r="B72" s="20" t="s">
        <v>73</v>
      </c>
      <c r="C72" s="1" t="s">
        <v>9</v>
      </c>
      <c r="D72" s="14">
        <v>165.30500000000001</v>
      </c>
      <c r="E72" s="14"/>
      <c r="F72" s="39">
        <f t="shared" si="3"/>
        <v>0</v>
      </c>
    </row>
    <row r="73" spans="1:6" x14ac:dyDescent="0.25">
      <c r="A73" s="26" t="s">
        <v>26</v>
      </c>
      <c r="B73" s="20" t="s">
        <v>74</v>
      </c>
      <c r="C73" s="1" t="s">
        <v>9</v>
      </c>
      <c r="D73" s="14">
        <v>3.1360000000000006</v>
      </c>
      <c r="E73" s="14"/>
      <c r="F73" s="39">
        <f t="shared" si="3"/>
        <v>0</v>
      </c>
    </row>
    <row r="74" spans="1:6" x14ac:dyDescent="0.25">
      <c r="A74" s="26" t="s">
        <v>27</v>
      </c>
      <c r="B74" s="20" t="s">
        <v>75</v>
      </c>
      <c r="C74" s="1" t="s">
        <v>9</v>
      </c>
      <c r="D74" s="14">
        <v>3.8699999999999997</v>
      </c>
      <c r="E74" s="14"/>
      <c r="F74" s="39">
        <f t="shared" si="3"/>
        <v>0</v>
      </c>
    </row>
    <row r="75" spans="1:6" x14ac:dyDescent="0.25">
      <c r="A75" s="26" t="s">
        <v>28</v>
      </c>
      <c r="B75" s="20" t="s">
        <v>76</v>
      </c>
      <c r="C75" s="1" t="s">
        <v>10</v>
      </c>
      <c r="D75" s="14">
        <v>22.939999999999998</v>
      </c>
      <c r="E75" s="14"/>
      <c r="F75" s="39">
        <f t="shared" si="3"/>
        <v>0</v>
      </c>
    </row>
    <row r="76" spans="1:6" x14ac:dyDescent="0.25">
      <c r="A76" s="26" t="s">
        <v>29</v>
      </c>
      <c r="B76" s="20" t="s">
        <v>77</v>
      </c>
      <c r="C76" s="1" t="s">
        <v>10</v>
      </c>
      <c r="D76" s="14">
        <v>1.33</v>
      </c>
      <c r="E76" s="14"/>
      <c r="F76" s="39">
        <f t="shared" si="3"/>
        <v>0</v>
      </c>
    </row>
    <row r="77" spans="1:6" x14ac:dyDescent="0.25">
      <c r="A77" s="26" t="s">
        <v>30</v>
      </c>
      <c r="B77" s="20" t="s">
        <v>78</v>
      </c>
      <c r="C77" s="1" t="s">
        <v>11</v>
      </c>
      <c r="D77" s="14">
        <v>1</v>
      </c>
      <c r="E77" s="14"/>
      <c r="F77" s="39">
        <f t="shared" si="3"/>
        <v>0</v>
      </c>
    </row>
    <row r="78" spans="1:6" x14ac:dyDescent="0.25">
      <c r="A78" s="26" t="s">
        <v>31</v>
      </c>
      <c r="B78" s="20" t="s">
        <v>79</v>
      </c>
      <c r="C78" s="1" t="s">
        <v>9</v>
      </c>
      <c r="D78" s="14">
        <v>6.48</v>
      </c>
      <c r="E78" s="14"/>
      <c r="F78" s="39">
        <f t="shared" si="3"/>
        <v>0</v>
      </c>
    </row>
    <row r="79" spans="1:6" x14ac:dyDescent="0.25">
      <c r="A79" s="26" t="s">
        <v>32</v>
      </c>
      <c r="B79" s="20" t="s">
        <v>80</v>
      </c>
      <c r="C79" s="1" t="s">
        <v>9</v>
      </c>
      <c r="D79" s="14">
        <v>8.64</v>
      </c>
      <c r="E79" s="14"/>
      <c r="F79" s="39">
        <f t="shared" si="3"/>
        <v>0</v>
      </c>
    </row>
    <row r="80" spans="1:6" ht="30" x14ac:dyDescent="0.25">
      <c r="A80" s="26" t="s">
        <v>33</v>
      </c>
      <c r="B80" s="20" t="s">
        <v>81</v>
      </c>
      <c r="C80" s="1" t="s">
        <v>9</v>
      </c>
      <c r="D80" s="14">
        <v>72.282000000000011</v>
      </c>
      <c r="E80" s="14"/>
      <c r="F80" s="39">
        <f t="shared" si="3"/>
        <v>0</v>
      </c>
    </row>
    <row r="81" spans="1:6" x14ac:dyDescent="0.25">
      <c r="A81" s="26" t="s">
        <v>47</v>
      </c>
      <c r="B81" s="20" t="s">
        <v>82</v>
      </c>
      <c r="C81" s="1" t="s">
        <v>9</v>
      </c>
      <c r="D81" s="14">
        <v>30.869999999999997</v>
      </c>
      <c r="E81" s="14"/>
      <c r="F81" s="39">
        <f t="shared" si="3"/>
        <v>0</v>
      </c>
    </row>
    <row r="82" spans="1:6" ht="30" x14ac:dyDescent="0.25">
      <c r="A82" s="26" t="s">
        <v>83</v>
      </c>
      <c r="B82" s="20" t="s">
        <v>84</v>
      </c>
      <c r="C82" s="1" t="s">
        <v>9</v>
      </c>
      <c r="D82" s="14">
        <v>28.405000000000001</v>
      </c>
      <c r="E82" s="14"/>
      <c r="F82" s="39">
        <f t="shared" si="3"/>
        <v>0</v>
      </c>
    </row>
    <row r="83" spans="1:6" x14ac:dyDescent="0.25">
      <c r="A83" s="26" t="s">
        <v>85</v>
      </c>
      <c r="B83" s="20" t="s">
        <v>86</v>
      </c>
      <c r="C83" s="1" t="s">
        <v>44</v>
      </c>
      <c r="D83" s="14">
        <v>575</v>
      </c>
      <c r="E83" s="14"/>
      <c r="F83" s="39">
        <f t="shared" si="3"/>
        <v>0</v>
      </c>
    </row>
    <row r="84" spans="1:6" x14ac:dyDescent="0.25">
      <c r="A84" s="26" t="s">
        <v>87</v>
      </c>
      <c r="B84" s="20" t="s">
        <v>88</v>
      </c>
      <c r="C84" s="1" t="s">
        <v>44</v>
      </c>
      <c r="D84" s="14">
        <v>360</v>
      </c>
      <c r="E84" s="14"/>
      <c r="F84" s="39">
        <f t="shared" si="3"/>
        <v>0</v>
      </c>
    </row>
    <row r="85" spans="1:6" x14ac:dyDescent="0.25">
      <c r="A85" s="26" t="s">
        <v>89</v>
      </c>
      <c r="B85" s="20" t="s">
        <v>90</v>
      </c>
      <c r="C85" s="1" t="s">
        <v>10</v>
      </c>
      <c r="D85" s="14">
        <v>65.42</v>
      </c>
      <c r="E85" s="14"/>
      <c r="F85" s="39">
        <f t="shared" si="3"/>
        <v>0</v>
      </c>
    </row>
    <row r="86" spans="1:6" x14ac:dyDescent="0.25">
      <c r="A86" s="26" t="s">
        <v>91</v>
      </c>
      <c r="B86" s="20" t="s">
        <v>92</v>
      </c>
      <c r="C86" s="1" t="s">
        <v>10</v>
      </c>
      <c r="D86" s="14">
        <v>28.9</v>
      </c>
      <c r="E86" s="14"/>
      <c r="F86" s="39">
        <f t="shared" si="3"/>
        <v>0</v>
      </c>
    </row>
    <row r="87" spans="1:6" x14ac:dyDescent="0.25">
      <c r="A87" s="26" t="s">
        <v>93</v>
      </c>
      <c r="B87" s="44" t="s">
        <v>94</v>
      </c>
      <c r="C87" s="45" t="s">
        <v>10</v>
      </c>
      <c r="D87" s="14">
        <v>0.25</v>
      </c>
      <c r="E87" s="14"/>
      <c r="F87" s="39">
        <f t="shared" si="3"/>
        <v>0</v>
      </c>
    </row>
    <row r="88" spans="1:6" ht="195.75" thickBot="1" x14ac:dyDescent="0.3">
      <c r="A88" s="27">
        <v>11</v>
      </c>
      <c r="B88" s="21" t="s">
        <v>98</v>
      </c>
      <c r="C88" s="4" t="s">
        <v>24</v>
      </c>
      <c r="D88" s="15">
        <v>1</v>
      </c>
      <c r="E88" s="15"/>
      <c r="F88" s="39">
        <f t="shared" si="3"/>
        <v>0</v>
      </c>
    </row>
    <row r="89" spans="1:6" ht="15.75" thickBot="1" x14ac:dyDescent="0.3">
      <c r="A89" s="24" t="str">
        <f>A53</f>
        <v>V.</v>
      </c>
      <c r="B89" s="32" t="str">
        <f>B53&amp;" - UKUPNO"</f>
        <v>OBORINSKA ODVODNJA - UKUPNO</v>
      </c>
      <c r="C89" s="3"/>
      <c r="D89" s="12"/>
      <c r="E89" s="12"/>
      <c r="F89" s="38">
        <f>SUM(F55:F88)</f>
        <v>0</v>
      </c>
    </row>
    <row r="90" spans="1:6" ht="15.75" thickBot="1" x14ac:dyDescent="0.3"/>
    <row r="91" spans="1:6" ht="15.75" thickBot="1" x14ac:dyDescent="0.3">
      <c r="A91" s="28"/>
      <c r="B91" s="33" t="s">
        <v>20</v>
      </c>
      <c r="C91" s="7"/>
      <c r="D91" s="16"/>
      <c r="E91" s="16"/>
      <c r="F91" s="40"/>
    </row>
    <row r="92" spans="1:6" ht="15.75" thickBot="1" x14ac:dyDescent="0.3">
      <c r="A92" s="29" t="str">
        <f>A19</f>
        <v>I.</v>
      </c>
      <c r="B92" s="34" t="str">
        <f>B19</f>
        <v>PRIPREMNI RADOVI - UKUPNO</v>
      </c>
      <c r="C92" s="6"/>
      <c r="D92" s="17"/>
      <c r="E92" s="17"/>
      <c r="F92" s="41">
        <f>F19</f>
        <v>0</v>
      </c>
    </row>
    <row r="93" spans="1:6" ht="15.75" thickBot="1" x14ac:dyDescent="0.3">
      <c r="A93" s="29" t="str">
        <f>A27</f>
        <v>II.</v>
      </c>
      <c r="B93" s="34" t="str">
        <f>B27</f>
        <v>DONJI STROJ - UKUPNO</v>
      </c>
      <c r="C93" s="6"/>
      <c r="D93" s="17"/>
      <c r="E93" s="17"/>
      <c r="F93" s="41">
        <f>F27</f>
        <v>0</v>
      </c>
    </row>
    <row r="94" spans="1:6" ht="15.75" thickBot="1" x14ac:dyDescent="0.3">
      <c r="A94" s="29" t="str">
        <f>A42</f>
        <v>III.</v>
      </c>
      <c r="B94" s="34" t="str">
        <f>B42</f>
        <v>OBJEKTI - UKUPNO</v>
      </c>
      <c r="C94" s="6"/>
      <c r="D94" s="17"/>
      <c r="E94" s="17"/>
      <c r="F94" s="41">
        <f>F42</f>
        <v>0</v>
      </c>
    </row>
    <row r="95" spans="1:6" ht="15.75" thickBot="1" x14ac:dyDescent="0.3">
      <c r="A95" s="29" t="str">
        <f>A51</f>
        <v>IV.</v>
      </c>
      <c r="B95" s="34" t="str">
        <f>B51</f>
        <v>GORNJI STROJ</v>
      </c>
      <c r="C95" s="6"/>
      <c r="D95" s="17"/>
      <c r="E95" s="17"/>
      <c r="F95" s="41">
        <f>F51</f>
        <v>0</v>
      </c>
    </row>
    <row r="96" spans="1:6" ht="15.75" thickBot="1" x14ac:dyDescent="0.3">
      <c r="A96" s="29" t="str">
        <f>A89</f>
        <v>V.</v>
      </c>
      <c r="B96" s="34" t="str">
        <f>B89</f>
        <v>OBORINSKA ODVODNJA - UKUPNO</v>
      </c>
      <c r="C96" s="6"/>
      <c r="D96" s="17"/>
      <c r="E96" s="17"/>
      <c r="F96" s="41">
        <f>F89</f>
        <v>0</v>
      </c>
    </row>
    <row r="97" spans="1:6" ht="15.75" thickBot="1" x14ac:dyDescent="0.3"/>
    <row r="98" spans="1:6" ht="15.75" thickBot="1" x14ac:dyDescent="0.3">
      <c r="A98" s="29"/>
      <c r="B98" s="34" t="s">
        <v>21</v>
      </c>
      <c r="C98" s="6"/>
      <c r="D98" s="17"/>
      <c r="E98" s="17"/>
      <c r="F98" s="41">
        <f>SUM(F92:F97)</f>
        <v>0</v>
      </c>
    </row>
    <row r="99" spans="1:6" ht="15.75" thickBot="1" x14ac:dyDescent="0.3">
      <c r="A99" s="29"/>
      <c r="B99" s="34" t="s">
        <v>22</v>
      </c>
      <c r="C99" s="8">
        <v>0.25</v>
      </c>
      <c r="D99" s="17"/>
      <c r="E99" s="17"/>
      <c r="F99" s="41">
        <f>F98*0.25</f>
        <v>0</v>
      </c>
    </row>
    <row r="100" spans="1:6" ht="15.75" thickBot="1" x14ac:dyDescent="0.3">
      <c r="A100" s="30"/>
      <c r="B100" s="35" t="s">
        <v>23</v>
      </c>
      <c r="C100" s="9"/>
      <c r="D100" s="18"/>
      <c r="E100" s="18"/>
      <c r="F100" s="42">
        <f>SUM(F98:F99)</f>
        <v>0</v>
      </c>
    </row>
    <row r="102" spans="1:6" x14ac:dyDescent="0.25">
      <c r="B102" s="22" t="s">
        <v>104</v>
      </c>
    </row>
    <row r="103" spans="1:6" x14ac:dyDescent="0.25">
      <c r="C103" t="s">
        <v>105</v>
      </c>
    </row>
    <row r="130" spans="1:6" x14ac:dyDescent="0.25">
      <c r="A130" s="46"/>
      <c r="B130" s="47"/>
      <c r="C130" s="48"/>
      <c r="D130" s="49"/>
      <c r="E130" s="49"/>
      <c r="F130" s="50"/>
    </row>
    <row r="131" spans="1:6" x14ac:dyDescent="0.25">
      <c r="A131" s="46"/>
      <c r="B131" s="46"/>
      <c r="C131" s="48"/>
      <c r="D131" s="49"/>
      <c r="E131" s="49"/>
      <c r="F131" s="50"/>
    </row>
    <row r="132" spans="1:6" x14ac:dyDescent="0.25">
      <c r="A132" s="46"/>
      <c r="B132" s="46"/>
      <c r="C132" s="48"/>
      <c r="D132" s="49"/>
      <c r="E132" s="49"/>
      <c r="F132" s="50"/>
    </row>
    <row r="133" spans="1:6" x14ac:dyDescent="0.25">
      <c r="A133" s="46"/>
      <c r="B133" s="46"/>
      <c r="C133" s="48"/>
      <c r="D133" s="49"/>
      <c r="E133" s="49"/>
      <c r="F133" s="50"/>
    </row>
    <row r="134" spans="1:6" x14ac:dyDescent="0.25">
      <c r="A134" s="46"/>
      <c r="B134" s="46"/>
      <c r="C134" s="48"/>
      <c r="D134" s="49"/>
      <c r="E134" s="49"/>
      <c r="F134" s="50"/>
    </row>
    <row r="135" spans="1:6" x14ac:dyDescent="0.25">
      <c r="A135" s="46"/>
      <c r="B135" s="46"/>
      <c r="C135" s="48"/>
      <c r="D135" s="49"/>
      <c r="E135" s="49"/>
      <c r="F135" s="50"/>
    </row>
    <row r="136" spans="1:6" x14ac:dyDescent="0.25">
      <c r="A136" s="46"/>
      <c r="B136" s="46"/>
      <c r="C136" s="48"/>
      <c r="D136" s="49"/>
      <c r="E136" s="49"/>
      <c r="F136" s="50"/>
    </row>
    <row r="137" spans="1:6" x14ac:dyDescent="0.25">
      <c r="A137" s="46"/>
      <c r="B137" s="46"/>
      <c r="C137" s="48"/>
      <c r="D137" s="49"/>
      <c r="E137" s="49"/>
      <c r="F137" s="50"/>
    </row>
    <row r="138" spans="1:6" x14ac:dyDescent="0.25">
      <c r="A138" s="46"/>
      <c r="B138" s="46"/>
      <c r="C138" s="48"/>
      <c r="D138" s="49"/>
      <c r="E138" s="49"/>
      <c r="F138" s="50"/>
    </row>
    <row r="139" spans="1:6" x14ac:dyDescent="0.25">
      <c r="A139" s="46"/>
      <c r="B139" s="46"/>
      <c r="C139" s="48"/>
      <c r="D139" s="49"/>
      <c r="E139" s="49"/>
      <c r="F139" s="50"/>
    </row>
    <row r="140" spans="1:6" x14ac:dyDescent="0.25">
      <c r="A140" s="46"/>
      <c r="B140" s="46"/>
      <c r="C140" s="48"/>
      <c r="D140" s="49"/>
      <c r="E140" s="49"/>
      <c r="F140" s="50"/>
    </row>
    <row r="141" spans="1:6" x14ac:dyDescent="0.25">
      <c r="A141" s="46"/>
      <c r="B141" s="46"/>
      <c r="C141" s="48"/>
      <c r="D141" s="49"/>
      <c r="E141" s="49"/>
      <c r="F141" s="50"/>
    </row>
    <row r="142" spans="1:6" x14ac:dyDescent="0.25">
      <c r="A142" s="46"/>
      <c r="B142" s="46"/>
      <c r="C142" s="48"/>
      <c r="D142" s="49"/>
      <c r="E142" s="49"/>
      <c r="F142" s="50"/>
    </row>
    <row r="143" spans="1:6" x14ac:dyDescent="0.25">
      <c r="A143" s="46"/>
      <c r="B143" s="46"/>
      <c r="C143" s="48"/>
      <c r="D143" s="49"/>
      <c r="E143" s="49"/>
      <c r="F143" s="50"/>
    </row>
    <row r="144" spans="1:6" x14ac:dyDescent="0.25">
      <c r="A144" s="46"/>
      <c r="B144" s="46"/>
      <c r="C144" s="48"/>
      <c r="D144" s="49"/>
      <c r="E144" s="49"/>
      <c r="F144" s="50"/>
    </row>
    <row r="145" spans="1:6" x14ac:dyDescent="0.25">
      <c r="A145" s="46"/>
      <c r="B145" s="46"/>
      <c r="C145" s="48"/>
      <c r="D145" s="49"/>
      <c r="E145" s="49"/>
      <c r="F145" s="50"/>
    </row>
    <row r="146" spans="1:6" x14ac:dyDescent="0.25">
      <c r="A146" s="46"/>
      <c r="B146" s="46"/>
      <c r="C146" s="48"/>
      <c r="D146" s="49"/>
      <c r="E146" s="49"/>
      <c r="F146" s="50"/>
    </row>
    <row r="147" spans="1:6" x14ac:dyDescent="0.25">
      <c r="A147" s="46"/>
      <c r="B147" s="46"/>
      <c r="C147" s="48"/>
      <c r="D147" s="49"/>
      <c r="E147" s="49"/>
      <c r="F147" s="50"/>
    </row>
  </sheetData>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tros-BC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2019-11-07T08:10:28Z</dcterms:modified>
</cp:coreProperties>
</file>